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rlopezv\Documents\DESMI-RLV\OMI\OMI 2022\Serie II Mx USA\"/>
    </mc:Choice>
  </mc:AlternateContent>
  <bookViews>
    <workbookView xWindow="-120" yWindow="-120" windowWidth="29040" windowHeight="15840"/>
  </bookViews>
  <sheets>
    <sheet name="Índice" sheetId="1" r:id="rId1"/>
    <sheet name="II.1.Por año y fuente" sheetId="2" r:id="rId2"/>
    <sheet name="II.2. Ranking Edo. Residencia" sheetId="3" r:id="rId3"/>
    <sheet name="II.3.Caractlaboral1994-2022" sheetId="4" r:id="rId4"/>
    <sheet name="II.4.Caractdemog2001-2021" sheetId="5" r:id="rId5"/>
  </sheets>
  <calcPr calcId="152511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3" l="1"/>
  <c r="BI10" i="3"/>
  <c r="BH10" i="3"/>
  <c r="D81" i="4"/>
  <c r="D99" i="4" s="1"/>
  <c r="E81" i="4"/>
  <c r="E98" i="4" s="1"/>
  <c r="F81" i="4"/>
  <c r="F97" i="4" s="1"/>
  <c r="G81" i="4"/>
  <c r="G100" i="4" s="1"/>
  <c r="H81" i="4"/>
  <c r="I81" i="4"/>
  <c r="I100" i="4" s="1"/>
  <c r="J81" i="4"/>
  <c r="K81" i="4"/>
  <c r="K100" i="4" s="1"/>
  <c r="L81" i="4"/>
  <c r="L106" i="4" s="1"/>
  <c r="M81" i="4"/>
  <c r="M106" i="4" s="1"/>
  <c r="N81" i="4"/>
  <c r="N106" i="4" s="1"/>
  <c r="O81" i="4"/>
  <c r="O106" i="4" s="1"/>
  <c r="P81" i="4"/>
  <c r="P105" i="4" s="1"/>
  <c r="Q81" i="4"/>
  <c r="Q105" i="4" s="1"/>
  <c r="R81" i="4"/>
  <c r="R102" i="4" s="1"/>
  <c r="S81" i="4"/>
  <c r="S105" i="4" s="1"/>
  <c r="T81" i="4"/>
  <c r="T102" i="4" s="1"/>
  <c r="U81" i="4"/>
  <c r="U106" i="4" s="1"/>
  <c r="V81" i="4"/>
  <c r="V106" i="4" s="1"/>
  <c r="W81" i="4"/>
  <c r="W106" i="4" s="1"/>
  <c r="X81" i="4"/>
  <c r="X105" i="4" s="1"/>
  <c r="Y81" i="4"/>
  <c r="Y105" i="4" s="1"/>
  <c r="Z81" i="4"/>
  <c r="Z102" i="4" s="1"/>
  <c r="AA81" i="4"/>
  <c r="AA105" i="4" s="1"/>
  <c r="AB81" i="4"/>
  <c r="AB102" i="4" s="1"/>
  <c r="AC81" i="4"/>
  <c r="AC106" i="4" s="1"/>
  <c r="AD81" i="4"/>
  <c r="AD106" i="4" s="1"/>
  <c r="AE81" i="4"/>
  <c r="AE106" i="4" s="1"/>
  <c r="C81" i="4"/>
  <c r="C100" i="4" s="1"/>
  <c r="H95" i="4"/>
  <c r="J100" i="4"/>
  <c r="Y77" i="4"/>
  <c r="Y78" i="4"/>
  <c r="Y79" i="4"/>
  <c r="X104" i="4" l="1"/>
  <c r="R105" i="4"/>
  <c r="L103" i="4"/>
  <c r="R103" i="4"/>
  <c r="AB103" i="4"/>
  <c r="P104" i="4"/>
  <c r="V105" i="4"/>
  <c r="N103" i="4"/>
  <c r="R104" i="4"/>
  <c r="Z105" i="4"/>
  <c r="AB105" i="4"/>
  <c r="T103" i="4"/>
  <c r="Z104" i="4"/>
  <c r="AD105" i="4"/>
  <c r="V103" i="4"/>
  <c r="L105" i="4"/>
  <c r="P106" i="4"/>
  <c r="Z103" i="4"/>
  <c r="N105" i="4"/>
  <c r="R106" i="4"/>
  <c r="X106" i="4"/>
  <c r="AD103" i="4"/>
  <c r="T105" i="4"/>
  <c r="Z106" i="4"/>
  <c r="Y102" i="4"/>
  <c r="Q102" i="4"/>
  <c r="L102" i="4"/>
  <c r="X102" i="4"/>
  <c r="P102" i="4"/>
  <c r="M103" i="4"/>
  <c r="U103" i="4"/>
  <c r="AC103" i="4"/>
  <c r="Q104" i="4"/>
  <c r="Y104" i="4"/>
  <c r="M105" i="4"/>
  <c r="U105" i="4"/>
  <c r="AC105" i="4"/>
  <c r="Q106" i="4"/>
  <c r="Y106" i="4"/>
  <c r="AE102" i="4"/>
  <c r="AD102" i="4"/>
  <c r="V102" i="4"/>
  <c r="N102" i="4"/>
  <c r="O103" i="4"/>
  <c r="W103" i="4"/>
  <c r="AE103" i="4"/>
  <c r="S104" i="4"/>
  <c r="AA104" i="4"/>
  <c r="O105" i="4"/>
  <c r="W105" i="4"/>
  <c r="AE105" i="4"/>
  <c r="S106" i="4"/>
  <c r="AA106" i="4"/>
  <c r="O102" i="4"/>
  <c r="AC102" i="4"/>
  <c r="U102" i="4"/>
  <c r="M102" i="4"/>
  <c r="P103" i="4"/>
  <c r="X103" i="4"/>
  <c r="L104" i="4"/>
  <c r="T104" i="4"/>
  <c r="AB104" i="4"/>
  <c r="AB94" i="4" s="1"/>
  <c r="T106" i="4"/>
  <c r="AB106" i="4"/>
  <c r="W102" i="4"/>
  <c r="Q103" i="4"/>
  <c r="Y103" i="4"/>
  <c r="M104" i="4"/>
  <c r="U104" i="4"/>
  <c r="AC104" i="4"/>
  <c r="AA102" i="4"/>
  <c r="S102" i="4"/>
  <c r="N104" i="4"/>
  <c r="V104" i="4"/>
  <c r="AD104" i="4"/>
  <c r="S103" i="4"/>
  <c r="AA103" i="4"/>
  <c r="O104" i="4"/>
  <c r="W104" i="4"/>
  <c r="AE104" i="4"/>
  <c r="I95" i="4"/>
  <c r="F98" i="4"/>
  <c r="G98" i="4"/>
  <c r="F95" i="4"/>
  <c r="G96" i="4"/>
  <c r="H96" i="4"/>
  <c r="I96" i="4"/>
  <c r="G97" i="4"/>
  <c r="G95" i="4"/>
  <c r="D100" i="4"/>
  <c r="E95" i="4"/>
  <c r="H97" i="4"/>
  <c r="F99" i="4"/>
  <c r="E100" i="4"/>
  <c r="C95" i="4"/>
  <c r="D95" i="4"/>
  <c r="J96" i="4"/>
  <c r="I97" i="4"/>
  <c r="H98" i="4"/>
  <c r="G99" i="4"/>
  <c r="F100" i="4"/>
  <c r="E99" i="4"/>
  <c r="K95" i="4"/>
  <c r="C96" i="4"/>
  <c r="K96" i="4"/>
  <c r="J97" i="4"/>
  <c r="I98" i="4"/>
  <c r="H99" i="4"/>
  <c r="J95" i="4"/>
  <c r="D96" i="4"/>
  <c r="C97" i="4"/>
  <c r="K97" i="4"/>
  <c r="J98" i="4"/>
  <c r="I99" i="4"/>
  <c r="H100" i="4"/>
  <c r="E96" i="4"/>
  <c r="D97" i="4"/>
  <c r="C98" i="4"/>
  <c r="K98" i="4"/>
  <c r="J99" i="4"/>
  <c r="F96" i="4"/>
  <c r="E97" i="4"/>
  <c r="D98" i="4"/>
  <c r="C99" i="4"/>
  <c r="K99" i="4"/>
  <c r="M94" i="4" l="1"/>
  <c r="R94" i="4"/>
  <c r="AD94" i="4"/>
  <c r="N94" i="4"/>
  <c r="V94" i="4"/>
  <c r="P94" i="4"/>
  <c r="Z94" i="4"/>
  <c r="T94" i="4"/>
  <c r="AC94" i="4"/>
  <c r="X94" i="4"/>
  <c r="L94" i="4"/>
  <c r="Q94" i="4"/>
  <c r="U94" i="4"/>
  <c r="W94" i="4"/>
  <c r="H94" i="4"/>
  <c r="S94" i="4"/>
  <c r="AE94" i="4"/>
  <c r="J94" i="4"/>
  <c r="AA94" i="4"/>
  <c r="O94" i="4"/>
  <c r="Y94" i="4"/>
  <c r="K94" i="4"/>
  <c r="C94" i="4"/>
  <c r="E94" i="4"/>
  <c r="F94" i="4"/>
  <c r="G94" i="4"/>
  <c r="I94" i="4"/>
  <c r="D94" i="4"/>
  <c r="AD72" i="4" l="1"/>
  <c r="AE72" i="4"/>
  <c r="AE78" i="4" l="1"/>
  <c r="AE77" i="4"/>
  <c r="AE79" i="4"/>
  <c r="AD78" i="4"/>
  <c r="AD77" i="4"/>
  <c r="AD79" i="4"/>
  <c r="AJ60" i="3"/>
  <c r="AJ59" i="3"/>
  <c r="AJ58" i="3"/>
  <c r="AJ57" i="3"/>
  <c r="AJ56" i="3"/>
  <c r="AJ55" i="3"/>
  <c r="AJ54" i="3"/>
  <c r="AJ53" i="3"/>
  <c r="AJ52" i="3"/>
  <c r="AJ51" i="3"/>
  <c r="AJ50" i="3"/>
  <c r="AJ49" i="3"/>
  <c r="AJ48" i="3"/>
  <c r="AJ47" i="3"/>
  <c r="AJ46" i="3"/>
  <c r="L58" i="3" l="1"/>
  <c r="L56" i="3"/>
  <c r="L52" i="3"/>
  <c r="L50" i="3"/>
  <c r="L45" i="3"/>
  <c r="L44" i="3"/>
  <c r="L42" i="3"/>
  <c r="L41" i="3"/>
  <c r="L40" i="3"/>
  <c r="L37" i="3"/>
  <c r="L36" i="3"/>
  <c r="L34" i="3"/>
  <c r="L33" i="3"/>
  <c r="L32" i="3"/>
  <c r="L30" i="3"/>
  <c r="L28" i="3"/>
  <c r="L26" i="3"/>
  <c r="L24" i="3"/>
  <c r="L22" i="3"/>
  <c r="L20" i="3"/>
  <c r="L18" i="3"/>
  <c r="L16" i="3"/>
  <c r="L12" i="3"/>
  <c r="BG61" i="3"/>
  <c r="BI58" i="3" s="1"/>
  <c r="BF61" i="3"/>
  <c r="BH60" i="3"/>
  <c r="BH59" i="3"/>
  <c r="BH58" i="3"/>
  <c r="BH57" i="3"/>
  <c r="BH56" i="3"/>
  <c r="BH55" i="3"/>
  <c r="BH54" i="3"/>
  <c r="BH53" i="3"/>
  <c r="BH52" i="3"/>
  <c r="BH51" i="3"/>
  <c r="BH50" i="3"/>
  <c r="BH49" i="3"/>
  <c r="BH48" i="3"/>
  <c r="BH47" i="3"/>
  <c r="BH46" i="3"/>
  <c r="BH45" i="3"/>
  <c r="BH44" i="3"/>
  <c r="BH43" i="3"/>
  <c r="BH42" i="3"/>
  <c r="BH41" i="3"/>
  <c r="BH40" i="3"/>
  <c r="BH39" i="3"/>
  <c r="BH38" i="3"/>
  <c r="BH37" i="3"/>
  <c r="BH36" i="3"/>
  <c r="BH35" i="3"/>
  <c r="BH34" i="3"/>
  <c r="BH33" i="3"/>
  <c r="BH32" i="3"/>
  <c r="BH31" i="3"/>
  <c r="BH30" i="3"/>
  <c r="BH29" i="3"/>
  <c r="BH28" i="3"/>
  <c r="BH27" i="3"/>
  <c r="BH26" i="3"/>
  <c r="BH25" i="3"/>
  <c r="BH24" i="3"/>
  <c r="BH23" i="3"/>
  <c r="BH22" i="3"/>
  <c r="BH21" i="3"/>
  <c r="BH20" i="3"/>
  <c r="BH19" i="3"/>
  <c r="BH18" i="3"/>
  <c r="BH17" i="3"/>
  <c r="BH16" i="3"/>
  <c r="BH15" i="3"/>
  <c r="BH14" i="3"/>
  <c r="BH13" i="3"/>
  <c r="BH12" i="3"/>
  <c r="BH11" i="3"/>
  <c r="BA61" i="3"/>
  <c r="BC59" i="3" s="1"/>
  <c r="AZ61" i="3"/>
  <c r="BB60" i="3"/>
  <c r="BB59" i="3"/>
  <c r="BB58" i="3"/>
  <c r="BB57" i="3"/>
  <c r="BB56" i="3"/>
  <c r="BB55" i="3"/>
  <c r="BB54" i="3"/>
  <c r="BB53" i="3"/>
  <c r="BB52" i="3"/>
  <c r="BB51" i="3"/>
  <c r="BB50" i="3"/>
  <c r="BB49" i="3"/>
  <c r="BB48" i="3"/>
  <c r="BB47" i="3"/>
  <c r="BB46" i="3"/>
  <c r="BB45" i="3"/>
  <c r="BB44" i="3"/>
  <c r="BB43" i="3"/>
  <c r="BC42" i="3"/>
  <c r="BB42" i="3"/>
  <c r="BB41" i="3"/>
  <c r="BB40" i="3"/>
  <c r="BB39" i="3"/>
  <c r="BB38" i="3"/>
  <c r="BB37" i="3"/>
  <c r="BB36" i="3"/>
  <c r="BB35" i="3"/>
  <c r="BB34" i="3"/>
  <c r="BB33" i="3"/>
  <c r="BB32" i="3"/>
  <c r="BB31" i="3"/>
  <c r="BB30" i="3"/>
  <c r="BB29" i="3"/>
  <c r="BC28" i="3"/>
  <c r="BB28" i="3"/>
  <c r="BB27" i="3"/>
  <c r="BB26" i="3"/>
  <c r="BB25" i="3"/>
  <c r="BB24" i="3"/>
  <c r="BB23" i="3"/>
  <c r="BB22" i="3"/>
  <c r="BB21" i="3"/>
  <c r="BB20" i="3"/>
  <c r="BC19" i="3"/>
  <c r="BB19" i="3"/>
  <c r="BB18" i="3"/>
  <c r="BB17" i="3"/>
  <c r="BB16" i="3"/>
  <c r="BB15" i="3"/>
  <c r="BB14" i="3"/>
  <c r="BB13" i="3"/>
  <c r="BB12" i="3"/>
  <c r="BB11" i="3"/>
  <c r="BC10" i="3"/>
  <c r="BB10" i="3"/>
  <c r="AU61" i="3"/>
  <c r="AW60" i="3" s="1"/>
  <c r="AT61" i="3"/>
  <c r="AV60" i="3"/>
  <c r="AV59" i="3"/>
  <c r="AV58" i="3"/>
  <c r="AV57" i="3"/>
  <c r="AV56" i="3"/>
  <c r="AV55" i="3"/>
  <c r="AV54" i="3"/>
  <c r="AV53" i="3"/>
  <c r="AV52" i="3"/>
  <c r="AV51" i="3"/>
  <c r="AV50" i="3"/>
  <c r="AV49" i="3"/>
  <c r="AV48" i="3"/>
  <c r="AV47" i="3"/>
  <c r="AV46" i="3"/>
  <c r="AV45" i="3"/>
  <c r="AV44" i="3"/>
  <c r="AV43" i="3"/>
  <c r="AV42" i="3"/>
  <c r="AV41" i="3"/>
  <c r="AV40" i="3"/>
  <c r="AV39" i="3"/>
  <c r="AV38" i="3"/>
  <c r="AV37" i="3"/>
  <c r="AV36" i="3"/>
  <c r="AV35" i="3"/>
  <c r="AV34" i="3"/>
  <c r="AV33" i="3"/>
  <c r="AV32" i="3"/>
  <c r="AV31" i="3"/>
  <c r="AV30" i="3"/>
  <c r="AW29" i="3"/>
  <c r="AV29" i="3"/>
  <c r="AV28" i="3"/>
  <c r="AV27" i="3"/>
  <c r="AV26" i="3"/>
  <c r="AV25" i="3"/>
  <c r="AV24" i="3"/>
  <c r="AV23" i="3"/>
  <c r="AV22" i="3"/>
  <c r="AV21" i="3"/>
  <c r="AV20" i="3"/>
  <c r="AV19" i="3"/>
  <c r="AV18" i="3"/>
  <c r="AV17" i="3"/>
  <c r="AV16" i="3"/>
  <c r="AV15" i="3"/>
  <c r="AV14" i="3"/>
  <c r="AV13" i="3"/>
  <c r="AV12" i="3"/>
  <c r="AV11" i="3"/>
  <c r="AV10" i="3"/>
  <c r="AO61" i="3"/>
  <c r="AQ58" i="3" s="1"/>
  <c r="AN61" i="3"/>
  <c r="AP60" i="3"/>
  <c r="AP59" i="3"/>
  <c r="AP58" i="3"/>
  <c r="AP57" i="3"/>
  <c r="AP56" i="3"/>
  <c r="AP55" i="3"/>
  <c r="AP54" i="3"/>
  <c r="AP53" i="3"/>
  <c r="AP52" i="3"/>
  <c r="AP51" i="3"/>
  <c r="AP50" i="3"/>
  <c r="AP49" i="3"/>
  <c r="AP48" i="3"/>
  <c r="AP47" i="3"/>
  <c r="AQ46" i="3"/>
  <c r="AP46" i="3"/>
  <c r="AP45" i="3"/>
  <c r="AP44" i="3"/>
  <c r="AP43" i="3"/>
  <c r="AP42" i="3"/>
  <c r="AP41" i="3"/>
  <c r="AP40" i="3"/>
  <c r="AP39" i="3"/>
  <c r="AP38" i="3"/>
  <c r="AP37" i="3"/>
  <c r="AP36" i="3"/>
  <c r="AP35" i="3"/>
  <c r="AP34" i="3"/>
  <c r="AP33" i="3"/>
  <c r="AP32" i="3"/>
  <c r="AP31" i="3"/>
  <c r="AP30" i="3"/>
  <c r="AP29" i="3"/>
  <c r="AP28" i="3"/>
  <c r="AP27" i="3"/>
  <c r="AP26" i="3"/>
  <c r="AP25" i="3"/>
  <c r="AP24" i="3"/>
  <c r="AP23" i="3"/>
  <c r="AP22" i="3"/>
  <c r="AP21" i="3"/>
  <c r="AP20" i="3"/>
  <c r="AP19" i="3"/>
  <c r="AP18" i="3"/>
  <c r="AQ17" i="3"/>
  <c r="AP17" i="3"/>
  <c r="AP16" i="3"/>
  <c r="AP15" i="3"/>
  <c r="AP14" i="3"/>
  <c r="AP13" i="3"/>
  <c r="AP12" i="3"/>
  <c r="AP11" i="3"/>
  <c r="AP10" i="3"/>
  <c r="AI61" i="3"/>
  <c r="AK59" i="3" s="1"/>
  <c r="AH61" i="3"/>
  <c r="AK49" i="3"/>
  <c r="AJ45" i="3"/>
  <c r="AK44" i="3"/>
  <c r="AJ44" i="3"/>
  <c r="AJ43" i="3"/>
  <c r="AJ42" i="3"/>
  <c r="AJ41" i="3"/>
  <c r="AK40" i="3"/>
  <c r="AJ40" i="3"/>
  <c r="AK39" i="3"/>
  <c r="AJ39" i="3"/>
  <c r="AJ38" i="3"/>
  <c r="AJ37" i="3"/>
  <c r="AJ36" i="3"/>
  <c r="AJ35" i="3"/>
  <c r="AK34" i="3"/>
  <c r="AJ34" i="3"/>
  <c r="AJ33" i="3"/>
  <c r="AK32" i="3"/>
  <c r="AJ32" i="3"/>
  <c r="AJ31" i="3"/>
  <c r="AK30" i="3"/>
  <c r="AJ30" i="3"/>
  <c r="AJ29" i="3"/>
  <c r="AK28" i="3"/>
  <c r="AJ28" i="3"/>
  <c r="AK27" i="3"/>
  <c r="AJ27" i="3"/>
  <c r="AK26" i="3"/>
  <c r="AJ26" i="3"/>
  <c r="AK25" i="3"/>
  <c r="AJ25" i="3"/>
  <c r="AK24" i="3"/>
  <c r="AJ24" i="3"/>
  <c r="AK23" i="3"/>
  <c r="AJ23" i="3"/>
  <c r="AK22" i="3"/>
  <c r="AJ22" i="3"/>
  <c r="AK21" i="3"/>
  <c r="AJ21" i="3"/>
  <c r="AK20" i="3"/>
  <c r="AJ20" i="3"/>
  <c r="AK19" i="3"/>
  <c r="AJ19" i="3"/>
  <c r="AK18" i="3"/>
  <c r="AJ18" i="3"/>
  <c r="AK17" i="3"/>
  <c r="AJ17" i="3"/>
  <c r="AK16" i="3"/>
  <c r="AJ16" i="3"/>
  <c r="AK15" i="3"/>
  <c r="AJ15" i="3"/>
  <c r="AK14" i="3"/>
  <c r="AJ14" i="3"/>
  <c r="AK13" i="3"/>
  <c r="AJ13" i="3"/>
  <c r="AK12" i="3"/>
  <c r="AJ12" i="3"/>
  <c r="AK11" i="3"/>
  <c r="AJ11" i="3"/>
  <c r="AK10" i="3"/>
  <c r="AJ10" i="3"/>
  <c r="AC61" i="3"/>
  <c r="AE58" i="3" s="1"/>
  <c r="AB61" i="3"/>
  <c r="AD60" i="3"/>
  <c r="AD59" i="3"/>
  <c r="AD58" i="3"/>
  <c r="AD57" i="3"/>
  <c r="AD56" i="3"/>
  <c r="AD55" i="3"/>
  <c r="AD54" i="3"/>
  <c r="AD53" i="3"/>
  <c r="AD52" i="3"/>
  <c r="AD51" i="3"/>
  <c r="AD50" i="3"/>
  <c r="AD49" i="3"/>
  <c r="AD48" i="3"/>
  <c r="AD47" i="3"/>
  <c r="AD46" i="3"/>
  <c r="AD45" i="3"/>
  <c r="AD44" i="3"/>
  <c r="AD43" i="3"/>
  <c r="AD42" i="3"/>
  <c r="AD41" i="3"/>
  <c r="AD40" i="3"/>
  <c r="AD39" i="3"/>
  <c r="AD38" i="3"/>
  <c r="AD37" i="3"/>
  <c r="AD36" i="3"/>
  <c r="AD35" i="3"/>
  <c r="AD34" i="3"/>
  <c r="AD33" i="3"/>
  <c r="AD32" i="3"/>
  <c r="AD31" i="3"/>
  <c r="AD30" i="3"/>
  <c r="AD29" i="3"/>
  <c r="AD28" i="3"/>
  <c r="AD27" i="3"/>
  <c r="AD26" i="3"/>
  <c r="AD25" i="3"/>
  <c r="AD24" i="3"/>
  <c r="AD23" i="3"/>
  <c r="AD22" i="3"/>
  <c r="AD21" i="3"/>
  <c r="AD20" i="3"/>
  <c r="AD19" i="3"/>
  <c r="AD18" i="3"/>
  <c r="AD17" i="3"/>
  <c r="AD16" i="3"/>
  <c r="AD15" i="3"/>
  <c r="AD14" i="3"/>
  <c r="AD13" i="3"/>
  <c r="AD12" i="3"/>
  <c r="AD11" i="3"/>
  <c r="AD10" i="3"/>
  <c r="W61" i="3"/>
  <c r="Y60" i="3" s="1"/>
  <c r="V61" i="3"/>
  <c r="X60" i="3"/>
  <c r="X59" i="3"/>
  <c r="X58" i="3"/>
  <c r="X57" i="3"/>
  <c r="X56" i="3"/>
  <c r="X55" i="3"/>
  <c r="X54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30" i="3"/>
  <c r="X29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Q61" i="3"/>
  <c r="S58" i="3" s="1"/>
  <c r="P61" i="3"/>
  <c r="R60" i="3"/>
  <c r="R59" i="3"/>
  <c r="R58" i="3"/>
  <c r="R57" i="3"/>
  <c r="R56" i="3"/>
  <c r="R55" i="3"/>
  <c r="R54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L60" i="3"/>
  <c r="L59" i="3"/>
  <c r="L55" i="3"/>
  <c r="L54" i="3"/>
  <c r="L51" i="3"/>
  <c r="L48" i="3"/>
  <c r="L31" i="3"/>
  <c r="L27" i="3"/>
  <c r="L19" i="3"/>
  <c r="L14" i="3"/>
  <c r="L1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BI25" i="3" l="1"/>
  <c r="BI57" i="3"/>
  <c r="BI29" i="3"/>
  <c r="BC15" i="3"/>
  <c r="BC24" i="3"/>
  <c r="BC38" i="3"/>
  <c r="BC48" i="3"/>
  <c r="BC16" i="3"/>
  <c r="BC30" i="3"/>
  <c r="BC39" i="3"/>
  <c r="BC44" i="3"/>
  <c r="BC12" i="3"/>
  <c r="BC26" i="3"/>
  <c r="BC35" i="3"/>
  <c r="BC11" i="3"/>
  <c r="BC22" i="3"/>
  <c r="BC31" i="3"/>
  <c r="BC40" i="3"/>
  <c r="BC20" i="3"/>
  <c r="BC18" i="3"/>
  <c r="BC27" i="3"/>
  <c r="BC36" i="3"/>
  <c r="BC46" i="3"/>
  <c r="BC34" i="3"/>
  <c r="BC14" i="3"/>
  <c r="BC23" i="3"/>
  <c r="BC32" i="3"/>
  <c r="BC53" i="3"/>
  <c r="AQ13" i="3"/>
  <c r="AQ25" i="3"/>
  <c r="AQ21" i="3"/>
  <c r="AQ10" i="3"/>
  <c r="AK31" i="3"/>
  <c r="AK36" i="3"/>
  <c r="AK56" i="3"/>
  <c r="AK38" i="3"/>
  <c r="AK43" i="3"/>
  <c r="AK29" i="3"/>
  <c r="Y13" i="3"/>
  <c r="Y17" i="3"/>
  <c r="Y21" i="3"/>
  <c r="Y25" i="3"/>
  <c r="Y29" i="3"/>
  <c r="Y33" i="3"/>
  <c r="Y10" i="3"/>
  <c r="Y14" i="3"/>
  <c r="Y18" i="3"/>
  <c r="Y22" i="3"/>
  <c r="Y26" i="3"/>
  <c r="Y30" i="3"/>
  <c r="Y35" i="3"/>
  <c r="Y11" i="3"/>
  <c r="Y15" i="3"/>
  <c r="Y19" i="3"/>
  <c r="Y23" i="3"/>
  <c r="Y27" i="3"/>
  <c r="Y31" i="3"/>
  <c r="Y42" i="3"/>
  <c r="Y36" i="3"/>
  <c r="Y50" i="3"/>
  <c r="Y12" i="3"/>
  <c r="Y16" i="3"/>
  <c r="Y20" i="3"/>
  <c r="Y24" i="3"/>
  <c r="Y28" i="3"/>
  <c r="Y32" i="3"/>
  <c r="BI13" i="3"/>
  <c r="BI45" i="3"/>
  <c r="BI33" i="3"/>
  <c r="BI21" i="3"/>
  <c r="BI53" i="3"/>
  <c r="BI41" i="3"/>
  <c r="BI17" i="3"/>
  <c r="BI49" i="3"/>
  <c r="BI37" i="3"/>
  <c r="BC56" i="3"/>
  <c r="BC13" i="3"/>
  <c r="BC17" i="3"/>
  <c r="BC21" i="3"/>
  <c r="BC25" i="3"/>
  <c r="BC29" i="3"/>
  <c r="BC33" i="3"/>
  <c r="BC37" i="3"/>
  <c r="BC41" i="3"/>
  <c r="BC45" i="3"/>
  <c r="BC49" i="3"/>
  <c r="BC60" i="3"/>
  <c r="BC43" i="3"/>
  <c r="BC47" i="3"/>
  <c r="BC52" i="3"/>
  <c r="BC57" i="3"/>
  <c r="BB61" i="3"/>
  <c r="BC50" i="3"/>
  <c r="BC54" i="3"/>
  <c r="BC58" i="3"/>
  <c r="BC51" i="3"/>
  <c r="BC55" i="3"/>
  <c r="AW13" i="3"/>
  <c r="AV61" i="3"/>
  <c r="AW12" i="3"/>
  <c r="AW17" i="3"/>
  <c r="AW22" i="3"/>
  <c r="AW33" i="3"/>
  <c r="AW38" i="3"/>
  <c r="AW49" i="3"/>
  <c r="AW54" i="3"/>
  <c r="AW18" i="3"/>
  <c r="AW34" i="3"/>
  <c r="AW50" i="3"/>
  <c r="AW10" i="3"/>
  <c r="AW14" i="3"/>
  <c r="AW25" i="3"/>
  <c r="AW30" i="3"/>
  <c r="AW41" i="3"/>
  <c r="AW46" i="3"/>
  <c r="AW57" i="3"/>
  <c r="AW11" i="3"/>
  <c r="AW21" i="3"/>
  <c r="AW26" i="3"/>
  <c r="AW37" i="3"/>
  <c r="AW42" i="3"/>
  <c r="AW53" i="3"/>
  <c r="AW58" i="3"/>
  <c r="AW45" i="3"/>
  <c r="AQ14" i="3"/>
  <c r="AQ18" i="3"/>
  <c r="AQ26" i="3"/>
  <c r="AQ11" i="3"/>
  <c r="AQ15" i="3"/>
  <c r="AQ19" i="3"/>
  <c r="AQ23" i="3"/>
  <c r="AQ34" i="3"/>
  <c r="AQ28" i="3"/>
  <c r="AQ12" i="3"/>
  <c r="AQ16" i="3"/>
  <c r="AQ20" i="3"/>
  <c r="AQ24" i="3"/>
  <c r="AQ22" i="3"/>
  <c r="AQ54" i="3"/>
  <c r="AQ42" i="3"/>
  <c r="AQ30" i="3"/>
  <c r="AQ50" i="3"/>
  <c r="AQ38" i="3"/>
  <c r="AQ27" i="3"/>
  <c r="AQ31" i="3"/>
  <c r="AQ35" i="3"/>
  <c r="AQ39" i="3"/>
  <c r="AQ43" i="3"/>
  <c r="AQ47" i="3"/>
  <c r="AQ51" i="3"/>
  <c r="AQ32" i="3"/>
  <c r="AQ36" i="3"/>
  <c r="AQ40" i="3"/>
  <c r="AQ44" i="3"/>
  <c r="AQ48" i="3"/>
  <c r="AQ52" i="3"/>
  <c r="AQ57" i="3"/>
  <c r="AQ29" i="3"/>
  <c r="AQ33" i="3"/>
  <c r="AQ37" i="3"/>
  <c r="AQ41" i="3"/>
  <c r="AQ45" i="3"/>
  <c r="AQ49" i="3"/>
  <c r="AQ53" i="3"/>
  <c r="AK35" i="3"/>
  <c r="AK52" i="3"/>
  <c r="AK58" i="3"/>
  <c r="AK53" i="3"/>
  <c r="AK33" i="3"/>
  <c r="AK37" i="3"/>
  <c r="AK41" i="3"/>
  <c r="AK45" i="3"/>
  <c r="AK54" i="3"/>
  <c r="AK50" i="3"/>
  <c r="AK42" i="3"/>
  <c r="AK46" i="3"/>
  <c r="AK60" i="3"/>
  <c r="AK48" i="3"/>
  <c r="AK57" i="3"/>
  <c r="AJ61" i="3"/>
  <c r="AE26" i="3"/>
  <c r="AE39" i="3"/>
  <c r="AE34" i="3"/>
  <c r="AE55" i="3"/>
  <c r="AE14" i="3"/>
  <c r="AE10" i="3"/>
  <c r="AE22" i="3"/>
  <c r="AE49" i="3"/>
  <c r="AE11" i="3"/>
  <c r="AE30" i="3"/>
  <c r="AE18" i="3"/>
  <c r="AE45" i="3"/>
  <c r="AD61" i="3"/>
  <c r="AE15" i="3"/>
  <c r="AE19" i="3"/>
  <c r="AE23" i="3"/>
  <c r="AE27" i="3"/>
  <c r="AE31" i="3"/>
  <c r="AE35" i="3"/>
  <c r="AE51" i="3"/>
  <c r="AE41" i="3"/>
  <c r="AE57" i="3"/>
  <c r="AE12" i="3"/>
  <c r="AE16" i="3"/>
  <c r="AE20" i="3"/>
  <c r="AE24" i="3"/>
  <c r="AE28" i="3"/>
  <c r="AE32" i="3"/>
  <c r="AE47" i="3"/>
  <c r="AE37" i="3"/>
  <c r="AE53" i="3"/>
  <c r="AE13" i="3"/>
  <c r="AE17" i="3"/>
  <c r="AE21" i="3"/>
  <c r="AE25" i="3"/>
  <c r="AE29" i="3"/>
  <c r="AE33" i="3"/>
  <c r="AE43" i="3"/>
  <c r="Y57" i="3"/>
  <c r="Y38" i="3"/>
  <c r="Y34" i="3"/>
  <c r="Y46" i="3"/>
  <c r="Y40" i="3"/>
  <c r="Y44" i="3"/>
  <c r="Y48" i="3"/>
  <c r="Y53" i="3"/>
  <c r="Y58" i="3"/>
  <c r="Y37" i="3"/>
  <c r="Y41" i="3"/>
  <c r="Y45" i="3"/>
  <c r="Y49" i="3"/>
  <c r="Y54" i="3"/>
  <c r="Y39" i="3"/>
  <c r="Y43" i="3"/>
  <c r="Y47" i="3"/>
  <c r="Y51" i="3"/>
  <c r="X61" i="3"/>
  <c r="S23" i="3"/>
  <c r="S41" i="3"/>
  <c r="S29" i="3"/>
  <c r="S19" i="3"/>
  <c r="S49" i="3"/>
  <c r="S25" i="3"/>
  <c r="S37" i="3"/>
  <c r="S15" i="3"/>
  <c r="S57" i="3"/>
  <c r="S21" i="3"/>
  <c r="S45" i="3"/>
  <c r="S13" i="3"/>
  <c r="S11" i="3"/>
  <c r="S27" i="3"/>
  <c r="S33" i="3"/>
  <c r="S17" i="3"/>
  <c r="S53" i="3"/>
  <c r="L38" i="3"/>
  <c r="L46" i="3"/>
  <c r="L35" i="3"/>
  <c r="L39" i="3"/>
  <c r="L43" i="3"/>
  <c r="L47" i="3"/>
  <c r="L15" i="3"/>
  <c r="L23" i="3"/>
  <c r="L13" i="3"/>
  <c r="L17" i="3"/>
  <c r="L21" i="3"/>
  <c r="L25" i="3"/>
  <c r="L29" i="3"/>
  <c r="L49" i="3"/>
  <c r="L53" i="3"/>
  <c r="L57" i="3"/>
  <c r="J61" i="3"/>
  <c r="L10" i="3"/>
  <c r="K61" i="3"/>
  <c r="M39" i="3" s="1"/>
  <c r="BI11" i="3"/>
  <c r="BI15" i="3"/>
  <c r="BI19" i="3"/>
  <c r="BI23" i="3"/>
  <c r="BI27" i="3"/>
  <c r="BI31" i="3"/>
  <c r="BI35" i="3"/>
  <c r="BI39" i="3"/>
  <c r="BI43" i="3"/>
  <c r="BI47" i="3"/>
  <c r="BI51" i="3"/>
  <c r="BI55" i="3"/>
  <c r="BI59" i="3"/>
  <c r="BI12" i="3"/>
  <c r="BI16" i="3"/>
  <c r="BI20" i="3"/>
  <c r="BI24" i="3"/>
  <c r="BI28" i="3"/>
  <c r="BI32" i="3"/>
  <c r="BI36" i="3"/>
  <c r="BI40" i="3"/>
  <c r="BI44" i="3"/>
  <c r="BI48" i="3"/>
  <c r="BI52" i="3"/>
  <c r="BI56" i="3"/>
  <c r="BI60" i="3"/>
  <c r="BH61" i="3"/>
  <c r="BI14" i="3"/>
  <c r="BI18" i="3"/>
  <c r="BI22" i="3"/>
  <c r="BI26" i="3"/>
  <c r="BI30" i="3"/>
  <c r="BI34" i="3"/>
  <c r="BI38" i="3"/>
  <c r="BI42" i="3"/>
  <c r="BI46" i="3"/>
  <c r="BI50" i="3"/>
  <c r="BI54" i="3"/>
  <c r="AW15" i="3"/>
  <c r="AW19" i="3"/>
  <c r="AW23" i="3"/>
  <c r="AW27" i="3"/>
  <c r="AW31" i="3"/>
  <c r="AW35" i="3"/>
  <c r="AW39" i="3"/>
  <c r="AW43" i="3"/>
  <c r="AW47" i="3"/>
  <c r="AW51" i="3"/>
  <c r="AW55" i="3"/>
  <c r="AW59" i="3"/>
  <c r="AW16" i="3"/>
  <c r="AW20" i="3"/>
  <c r="AW24" i="3"/>
  <c r="AW28" i="3"/>
  <c r="AW32" i="3"/>
  <c r="AW36" i="3"/>
  <c r="AW40" i="3"/>
  <c r="AW44" i="3"/>
  <c r="AW48" i="3"/>
  <c r="AW52" i="3"/>
  <c r="AW56" i="3"/>
  <c r="AQ55" i="3"/>
  <c r="AQ59" i="3"/>
  <c r="AQ56" i="3"/>
  <c r="AQ60" i="3"/>
  <c r="AP61" i="3"/>
  <c r="AK47" i="3"/>
  <c r="AK51" i="3"/>
  <c r="AK55" i="3"/>
  <c r="AE59" i="3"/>
  <c r="AE36" i="3"/>
  <c r="AE40" i="3"/>
  <c r="AE44" i="3"/>
  <c r="AE48" i="3"/>
  <c r="AE52" i="3"/>
  <c r="AE56" i="3"/>
  <c r="AE60" i="3"/>
  <c r="AE38" i="3"/>
  <c r="AE42" i="3"/>
  <c r="AE46" i="3"/>
  <c r="AE50" i="3"/>
  <c r="AE54" i="3"/>
  <c r="Y55" i="3"/>
  <c r="Y59" i="3"/>
  <c r="Y52" i="3"/>
  <c r="Y56" i="3"/>
  <c r="S31" i="3"/>
  <c r="S35" i="3"/>
  <c r="S39" i="3"/>
  <c r="S43" i="3"/>
  <c r="S47" i="3"/>
  <c r="S51" i="3"/>
  <c r="S55" i="3"/>
  <c r="S59" i="3"/>
  <c r="S12" i="3"/>
  <c r="S16" i="3"/>
  <c r="S20" i="3"/>
  <c r="S24" i="3"/>
  <c r="S28" i="3"/>
  <c r="S32" i="3"/>
  <c r="S36" i="3"/>
  <c r="S40" i="3"/>
  <c r="S44" i="3"/>
  <c r="S48" i="3"/>
  <c r="S52" i="3"/>
  <c r="S56" i="3"/>
  <c r="S60" i="3"/>
  <c r="R61" i="3"/>
  <c r="S10" i="3"/>
  <c r="S14" i="3"/>
  <c r="S18" i="3"/>
  <c r="S22" i="3"/>
  <c r="S26" i="3"/>
  <c r="S30" i="3"/>
  <c r="S34" i="3"/>
  <c r="S38" i="3"/>
  <c r="S42" i="3"/>
  <c r="S46" i="3"/>
  <c r="S50" i="3"/>
  <c r="S54" i="3"/>
  <c r="M18" i="3" l="1"/>
  <c r="M55" i="3"/>
  <c r="BI61" i="3"/>
  <c r="BC61" i="3"/>
  <c r="AW61" i="3"/>
  <c r="AQ61" i="3"/>
  <c r="AK61" i="3"/>
  <c r="AE61" i="3"/>
  <c r="Y61" i="3"/>
  <c r="S61" i="3"/>
  <c r="M15" i="3"/>
  <c r="L61" i="3"/>
  <c r="M50" i="3"/>
  <c r="M52" i="3"/>
  <c r="M44" i="3"/>
  <c r="M30" i="3"/>
  <c r="M26" i="3"/>
  <c r="M36" i="3"/>
  <c r="M35" i="3"/>
  <c r="M22" i="3"/>
  <c r="M24" i="3"/>
  <c r="M31" i="3"/>
  <c r="M20" i="3"/>
  <c r="M23" i="3"/>
  <c r="M10" i="3"/>
  <c r="M16" i="3"/>
  <c r="M11" i="3"/>
  <c r="M54" i="3"/>
  <c r="M56" i="3"/>
  <c r="M12" i="3"/>
  <c r="M42" i="3"/>
  <c r="M48" i="3"/>
  <c r="M43" i="3"/>
  <c r="M46" i="3"/>
  <c r="M14" i="3"/>
  <c r="M40" i="3"/>
  <c r="M59" i="3"/>
  <c r="M27" i="3"/>
  <c r="M38" i="3"/>
  <c r="M32" i="3"/>
  <c r="M51" i="3"/>
  <c r="M19" i="3"/>
  <c r="M34" i="3"/>
  <c r="M60" i="3"/>
  <c r="M28" i="3"/>
  <c r="M47" i="3"/>
  <c r="M58" i="3"/>
  <c r="M25" i="3"/>
  <c r="M33" i="3"/>
  <c r="M37" i="3"/>
  <c r="M49" i="3"/>
  <c r="M17" i="3"/>
  <c r="M21" i="3"/>
  <c r="M57" i="3"/>
  <c r="M29" i="3"/>
  <c r="M53" i="3"/>
  <c r="M45" i="3"/>
  <c r="M13" i="3"/>
  <c r="M41" i="3"/>
  <c r="M61" i="3" l="1"/>
  <c r="E61" i="3" l="1"/>
  <c r="D61" i="3"/>
  <c r="W140" i="5"/>
  <c r="V140" i="5"/>
  <c r="V145" i="5" s="1"/>
  <c r="U140" i="5"/>
  <c r="U145" i="5" s="1"/>
  <c r="T140" i="5"/>
  <c r="T144" i="5" s="1"/>
  <c r="S140" i="5"/>
  <c r="S144" i="5" s="1"/>
  <c r="R140" i="5"/>
  <c r="R144" i="5" s="1"/>
  <c r="Q140" i="5"/>
  <c r="Q144" i="5" s="1"/>
  <c r="P140" i="5"/>
  <c r="P144" i="5" s="1"/>
  <c r="O140" i="5"/>
  <c r="N140" i="5"/>
  <c r="N145" i="5" s="1"/>
  <c r="M140" i="5"/>
  <c r="M145" i="5" s="1"/>
  <c r="L140" i="5"/>
  <c r="L144" i="5" s="1"/>
  <c r="K140" i="5"/>
  <c r="K144" i="5" s="1"/>
  <c r="J140" i="5"/>
  <c r="J144" i="5" s="1"/>
  <c r="I140" i="5"/>
  <c r="I144" i="5" s="1"/>
  <c r="H140" i="5"/>
  <c r="H144" i="5" s="1"/>
  <c r="G140" i="5"/>
  <c r="F140" i="5"/>
  <c r="F145" i="5" s="1"/>
  <c r="E140" i="5"/>
  <c r="E145" i="5" s="1"/>
  <c r="D140" i="5"/>
  <c r="D144" i="5" s="1"/>
  <c r="C140" i="5"/>
  <c r="C144" i="5" s="1"/>
  <c r="Q137" i="5"/>
  <c r="V136" i="5"/>
  <c r="W131" i="5"/>
  <c r="W137" i="5" s="1"/>
  <c r="V131" i="5"/>
  <c r="V137" i="5" s="1"/>
  <c r="U131" i="5"/>
  <c r="U136" i="5" s="1"/>
  <c r="T131" i="5"/>
  <c r="T136" i="5" s="1"/>
  <c r="S131" i="5"/>
  <c r="S138" i="5" s="1"/>
  <c r="R131" i="5"/>
  <c r="R138" i="5" s="1"/>
  <c r="Q131" i="5"/>
  <c r="Q138" i="5" s="1"/>
  <c r="P131" i="5"/>
  <c r="O131" i="5"/>
  <c r="O137" i="5" s="1"/>
  <c r="N131" i="5"/>
  <c r="N137" i="5" s="1"/>
  <c r="M131" i="5"/>
  <c r="M136" i="5" s="1"/>
  <c r="L131" i="5"/>
  <c r="L136" i="5" s="1"/>
  <c r="K131" i="5"/>
  <c r="K138" i="5" s="1"/>
  <c r="J131" i="5"/>
  <c r="J138" i="5" s="1"/>
  <c r="I131" i="5"/>
  <c r="I138" i="5" s="1"/>
  <c r="H131" i="5"/>
  <c r="G131" i="5"/>
  <c r="G137" i="5" s="1"/>
  <c r="F131" i="5"/>
  <c r="F137" i="5" s="1"/>
  <c r="E131" i="5"/>
  <c r="E136" i="5" s="1"/>
  <c r="D131" i="5"/>
  <c r="D136" i="5" s="1"/>
  <c r="C131" i="5"/>
  <c r="C138" i="5" s="1"/>
  <c r="O126" i="5"/>
  <c r="W116" i="5"/>
  <c r="V116" i="5"/>
  <c r="U116" i="5"/>
  <c r="T116" i="5"/>
  <c r="S116" i="5"/>
  <c r="R116" i="5"/>
  <c r="Q116" i="5"/>
  <c r="Q128" i="5" s="1"/>
  <c r="P116" i="5"/>
  <c r="P124" i="5" s="1"/>
  <c r="O116" i="5"/>
  <c r="O124" i="5" s="1"/>
  <c r="N116" i="5"/>
  <c r="N126" i="5" s="1"/>
  <c r="M116" i="5"/>
  <c r="M126" i="5" s="1"/>
  <c r="L116" i="5"/>
  <c r="L126" i="5" s="1"/>
  <c r="K116" i="5"/>
  <c r="J116" i="5"/>
  <c r="J125" i="5" s="1"/>
  <c r="I116" i="5"/>
  <c r="I128" i="5" s="1"/>
  <c r="H116" i="5"/>
  <c r="H124" i="5" s="1"/>
  <c r="G116" i="5"/>
  <c r="G124" i="5" s="1"/>
  <c r="F116" i="5"/>
  <c r="F126" i="5" s="1"/>
  <c r="E116" i="5"/>
  <c r="E126" i="5" s="1"/>
  <c r="D116" i="5"/>
  <c r="D126" i="5" s="1"/>
  <c r="C116" i="5"/>
  <c r="E113" i="5"/>
  <c r="J112" i="5"/>
  <c r="L110" i="5"/>
  <c r="D110" i="5"/>
  <c r="I109" i="5"/>
  <c r="W101" i="5"/>
  <c r="W114" i="5" s="1"/>
  <c r="V101" i="5"/>
  <c r="V111" i="5" s="1"/>
  <c r="U101" i="5"/>
  <c r="U111" i="5" s="1"/>
  <c r="T101" i="5"/>
  <c r="T113" i="5" s="1"/>
  <c r="S101" i="5"/>
  <c r="R101" i="5"/>
  <c r="R110" i="5" s="1"/>
  <c r="Q101" i="5"/>
  <c r="Q112" i="5" s="1"/>
  <c r="P101" i="5"/>
  <c r="P109" i="5" s="1"/>
  <c r="O101" i="5"/>
  <c r="O114" i="5" s="1"/>
  <c r="N101" i="5"/>
  <c r="N111" i="5" s="1"/>
  <c r="M101" i="5"/>
  <c r="M111" i="5" s="1"/>
  <c r="L101" i="5"/>
  <c r="L113" i="5" s="1"/>
  <c r="K101" i="5"/>
  <c r="J101" i="5"/>
  <c r="J110" i="5" s="1"/>
  <c r="I101" i="5"/>
  <c r="I112" i="5" s="1"/>
  <c r="H101" i="5"/>
  <c r="H109" i="5" s="1"/>
  <c r="G101" i="5"/>
  <c r="G114" i="5" s="1"/>
  <c r="F101" i="5"/>
  <c r="F111" i="5" s="1"/>
  <c r="E101" i="5"/>
  <c r="E111" i="5" s="1"/>
  <c r="D101" i="5"/>
  <c r="D113" i="5" s="1"/>
  <c r="C101" i="5"/>
  <c r="U98" i="5"/>
  <c r="W96" i="5"/>
  <c r="U90" i="5"/>
  <c r="J89" i="5"/>
  <c r="W76" i="5"/>
  <c r="W99" i="5" s="1"/>
  <c r="V76" i="5"/>
  <c r="V96" i="5" s="1"/>
  <c r="U76" i="5"/>
  <c r="U93" i="5" s="1"/>
  <c r="T76" i="5"/>
  <c r="T95" i="5" s="1"/>
  <c r="S76" i="5"/>
  <c r="S92" i="5" s="1"/>
  <c r="R76" i="5"/>
  <c r="R89" i="5" s="1"/>
  <c r="Q76" i="5"/>
  <c r="Q94" i="5" s="1"/>
  <c r="P76" i="5"/>
  <c r="O76" i="5"/>
  <c r="O99" i="5" s="1"/>
  <c r="N76" i="5"/>
  <c r="N93" i="5" s="1"/>
  <c r="M76" i="5"/>
  <c r="M98" i="5" s="1"/>
  <c r="L76" i="5"/>
  <c r="K76" i="5"/>
  <c r="J76" i="5"/>
  <c r="J97" i="5" s="1"/>
  <c r="I76" i="5"/>
  <c r="H76" i="5"/>
  <c r="G76" i="5"/>
  <c r="G96" i="5" s="1"/>
  <c r="F76" i="5"/>
  <c r="E76" i="5"/>
  <c r="E98" i="5" s="1"/>
  <c r="D76" i="5"/>
  <c r="D95" i="5" s="1"/>
  <c r="C76" i="5"/>
  <c r="V74" i="5"/>
  <c r="W73" i="5"/>
  <c r="W72" i="5" s="1"/>
  <c r="S73" i="5"/>
  <c r="G73" i="5"/>
  <c r="C73" i="5"/>
  <c r="W69" i="5"/>
  <c r="W74" i="5" s="1"/>
  <c r="V69" i="5"/>
  <c r="V73" i="5" s="1"/>
  <c r="U69" i="5"/>
  <c r="U73" i="5" s="1"/>
  <c r="T69" i="5"/>
  <c r="S69" i="5"/>
  <c r="S74" i="5" s="1"/>
  <c r="R69" i="5"/>
  <c r="R73" i="5" s="1"/>
  <c r="Q69" i="5"/>
  <c r="Q73" i="5" s="1"/>
  <c r="P69" i="5"/>
  <c r="P73" i="5" s="1"/>
  <c r="O69" i="5"/>
  <c r="O74" i="5" s="1"/>
  <c r="N69" i="5"/>
  <c r="N74" i="5" s="1"/>
  <c r="M69" i="5"/>
  <c r="M73" i="5" s="1"/>
  <c r="L69" i="5"/>
  <c r="K69" i="5"/>
  <c r="K74" i="5" s="1"/>
  <c r="J69" i="5"/>
  <c r="J74" i="5" s="1"/>
  <c r="I69" i="5"/>
  <c r="I73" i="5" s="1"/>
  <c r="H69" i="5"/>
  <c r="H73" i="5" s="1"/>
  <c r="G69" i="5"/>
  <c r="G74" i="5" s="1"/>
  <c r="F69" i="5"/>
  <c r="F74" i="5" s="1"/>
  <c r="E69" i="5"/>
  <c r="E73" i="5" s="1"/>
  <c r="D69" i="5"/>
  <c r="C69" i="5"/>
  <c r="C74" i="5" s="1"/>
  <c r="R67" i="5"/>
  <c r="W66" i="5"/>
  <c r="S66" i="5"/>
  <c r="T65" i="5"/>
  <c r="H65" i="5"/>
  <c r="D65" i="5"/>
  <c r="W60" i="5"/>
  <c r="W67" i="5" s="1"/>
  <c r="V60" i="5"/>
  <c r="V67" i="5" s="1"/>
  <c r="U60" i="5"/>
  <c r="T60" i="5"/>
  <c r="T66" i="5" s="1"/>
  <c r="S60" i="5"/>
  <c r="S67" i="5" s="1"/>
  <c r="R60" i="5"/>
  <c r="R65" i="5" s="1"/>
  <c r="Q60" i="5"/>
  <c r="Q65" i="5" s="1"/>
  <c r="P60" i="5"/>
  <c r="P66" i="5" s="1"/>
  <c r="O60" i="5"/>
  <c r="O67" i="5" s="1"/>
  <c r="N60" i="5"/>
  <c r="N67" i="5" s="1"/>
  <c r="M60" i="5"/>
  <c r="L60" i="5"/>
  <c r="L66" i="5" s="1"/>
  <c r="K60" i="5"/>
  <c r="K67" i="5" s="1"/>
  <c r="J60" i="5"/>
  <c r="J65" i="5" s="1"/>
  <c r="I60" i="5"/>
  <c r="I65" i="5" s="1"/>
  <c r="H60" i="5"/>
  <c r="H66" i="5" s="1"/>
  <c r="G60" i="5"/>
  <c r="G67" i="5" s="1"/>
  <c r="F60" i="5"/>
  <c r="F67" i="5" s="1"/>
  <c r="E60" i="5"/>
  <c r="D60" i="5"/>
  <c r="D66" i="5" s="1"/>
  <c r="C60" i="5"/>
  <c r="C67" i="5" s="1"/>
  <c r="R58" i="5"/>
  <c r="W57" i="5"/>
  <c r="U56" i="5"/>
  <c r="Q56" i="5"/>
  <c r="E56" i="5"/>
  <c r="W51" i="5"/>
  <c r="W58" i="5" s="1"/>
  <c r="V51" i="5"/>
  <c r="U51" i="5"/>
  <c r="U57" i="5" s="1"/>
  <c r="T51" i="5"/>
  <c r="T58" i="5" s="1"/>
  <c r="S51" i="5"/>
  <c r="S56" i="5" s="1"/>
  <c r="R51" i="5"/>
  <c r="R56" i="5" s="1"/>
  <c r="Q51" i="5"/>
  <c r="Q57" i="5" s="1"/>
  <c r="P51" i="5"/>
  <c r="P58" i="5" s="1"/>
  <c r="O51" i="5"/>
  <c r="O58" i="5" s="1"/>
  <c r="N51" i="5"/>
  <c r="M51" i="5"/>
  <c r="M57" i="5" s="1"/>
  <c r="L51" i="5"/>
  <c r="L58" i="5" s="1"/>
  <c r="K51" i="5"/>
  <c r="K56" i="5" s="1"/>
  <c r="J51" i="5"/>
  <c r="J56" i="5" s="1"/>
  <c r="I51" i="5"/>
  <c r="I57" i="5" s="1"/>
  <c r="H51" i="5"/>
  <c r="H58" i="5" s="1"/>
  <c r="G51" i="5"/>
  <c r="G58" i="5" s="1"/>
  <c r="F51" i="5"/>
  <c r="E51" i="5"/>
  <c r="E57" i="5" s="1"/>
  <c r="D51" i="5"/>
  <c r="D58" i="5" s="1"/>
  <c r="C51" i="5"/>
  <c r="C56" i="5" s="1"/>
  <c r="U49" i="5"/>
  <c r="T49" i="5"/>
  <c r="S49" i="5"/>
  <c r="U48" i="5"/>
  <c r="T48" i="5"/>
  <c r="P48" i="5"/>
  <c r="U47" i="5"/>
  <c r="T47" i="5"/>
  <c r="U46" i="5"/>
  <c r="T46" i="5"/>
  <c r="C46" i="5"/>
  <c r="U45" i="5"/>
  <c r="T45" i="5"/>
  <c r="P45" i="5"/>
  <c r="L45" i="5"/>
  <c r="U44" i="5"/>
  <c r="T44" i="5"/>
  <c r="S44" i="5"/>
  <c r="E44" i="5"/>
  <c r="C44" i="5"/>
  <c r="U43" i="5"/>
  <c r="T43" i="5"/>
  <c r="W34" i="5"/>
  <c r="W43" i="5" s="1"/>
  <c r="V34" i="5"/>
  <c r="V48" i="5" s="1"/>
  <c r="S34" i="5"/>
  <c r="S47" i="5" s="1"/>
  <c r="R34" i="5"/>
  <c r="R49" i="5" s="1"/>
  <c r="Q34" i="5"/>
  <c r="Q43" i="5" s="1"/>
  <c r="P34" i="5"/>
  <c r="P43" i="5" s="1"/>
  <c r="O34" i="5"/>
  <c r="O43" i="5" s="1"/>
  <c r="N34" i="5"/>
  <c r="N45" i="5" s="1"/>
  <c r="M34" i="5"/>
  <c r="M45" i="5" s="1"/>
  <c r="L34" i="5"/>
  <c r="L48" i="5" s="1"/>
  <c r="K34" i="5"/>
  <c r="K47" i="5" s="1"/>
  <c r="J34" i="5"/>
  <c r="J49" i="5" s="1"/>
  <c r="I34" i="5"/>
  <c r="H34" i="5"/>
  <c r="H43" i="5" s="1"/>
  <c r="G34" i="5"/>
  <c r="G43" i="5" s="1"/>
  <c r="F34" i="5"/>
  <c r="F45" i="5" s="1"/>
  <c r="E34" i="5"/>
  <c r="E45" i="5" s="1"/>
  <c r="D34" i="5"/>
  <c r="D48" i="5" s="1"/>
  <c r="C34" i="5"/>
  <c r="C47" i="5" s="1"/>
  <c r="W30" i="5"/>
  <c r="S29" i="5"/>
  <c r="P29" i="5"/>
  <c r="Q28" i="5"/>
  <c r="O28" i="5"/>
  <c r="R27" i="5"/>
  <c r="M27" i="5"/>
  <c r="S26" i="5"/>
  <c r="O26" i="5"/>
  <c r="C26" i="5"/>
  <c r="W19" i="5"/>
  <c r="W29" i="5" s="1"/>
  <c r="V19" i="5"/>
  <c r="V28" i="5" s="1"/>
  <c r="U19" i="5"/>
  <c r="U30" i="5" s="1"/>
  <c r="T19" i="5"/>
  <c r="S19" i="5"/>
  <c r="S27" i="5" s="1"/>
  <c r="R19" i="5"/>
  <c r="R30" i="5" s="1"/>
  <c r="Q19" i="5"/>
  <c r="Q26" i="5" s="1"/>
  <c r="P19" i="5"/>
  <c r="P26" i="5" s="1"/>
  <c r="O19" i="5"/>
  <c r="O29" i="5" s="1"/>
  <c r="N19" i="5"/>
  <c r="N28" i="5" s="1"/>
  <c r="M19" i="5"/>
  <c r="M30" i="5" s="1"/>
  <c r="L19" i="5"/>
  <c r="K19" i="5"/>
  <c r="K27" i="5" s="1"/>
  <c r="J19" i="5"/>
  <c r="J30" i="5" s="1"/>
  <c r="I19" i="5"/>
  <c r="I26" i="5" s="1"/>
  <c r="H19" i="5"/>
  <c r="H26" i="5" s="1"/>
  <c r="G19" i="5"/>
  <c r="G29" i="5" s="1"/>
  <c r="F19" i="5"/>
  <c r="F28" i="5" s="1"/>
  <c r="E19" i="5"/>
  <c r="E30" i="5" s="1"/>
  <c r="D19" i="5"/>
  <c r="C19" i="5"/>
  <c r="C27" i="5" s="1"/>
  <c r="Q17" i="5"/>
  <c r="J17" i="5"/>
  <c r="R16" i="5"/>
  <c r="N16" i="5"/>
  <c r="W12" i="5"/>
  <c r="W17" i="5" s="1"/>
  <c r="V12" i="5"/>
  <c r="V17" i="5" s="1"/>
  <c r="U12" i="5"/>
  <c r="U16" i="5" s="1"/>
  <c r="T12" i="5"/>
  <c r="T16" i="5" s="1"/>
  <c r="S12" i="5"/>
  <c r="S17" i="5" s="1"/>
  <c r="R12" i="5"/>
  <c r="R17" i="5" s="1"/>
  <c r="R15" i="5" s="1"/>
  <c r="Q12" i="5"/>
  <c r="Q16" i="5" s="1"/>
  <c r="P12" i="5"/>
  <c r="O12" i="5"/>
  <c r="O17" i="5" s="1"/>
  <c r="N12" i="5"/>
  <c r="N17" i="5" s="1"/>
  <c r="M12" i="5"/>
  <c r="M16" i="5" s="1"/>
  <c r="L12" i="5"/>
  <c r="L16" i="5" s="1"/>
  <c r="K12" i="5"/>
  <c r="K17" i="5" s="1"/>
  <c r="J12" i="5"/>
  <c r="J16" i="5" s="1"/>
  <c r="I12" i="5"/>
  <c r="I16" i="5" s="1"/>
  <c r="H12" i="5"/>
  <c r="G12" i="5"/>
  <c r="G17" i="5" s="1"/>
  <c r="F12" i="5"/>
  <c r="F17" i="5" s="1"/>
  <c r="E12" i="5"/>
  <c r="E16" i="5" s="1"/>
  <c r="D12" i="5"/>
  <c r="D16" i="5" s="1"/>
  <c r="C12" i="5"/>
  <c r="C17" i="5" s="1"/>
  <c r="W128" i="5" l="1"/>
  <c r="W126" i="5"/>
  <c r="W125" i="5"/>
  <c r="W127" i="5"/>
  <c r="W124" i="5"/>
  <c r="W129" i="5"/>
  <c r="S124" i="5"/>
  <c r="S129" i="5"/>
  <c r="S126" i="5"/>
  <c r="S127" i="5"/>
  <c r="S128" i="5"/>
  <c r="S125" i="5"/>
  <c r="T127" i="5"/>
  <c r="T124" i="5"/>
  <c r="T125" i="5"/>
  <c r="T129" i="5"/>
  <c r="T126" i="5"/>
  <c r="T128" i="5"/>
  <c r="U127" i="5"/>
  <c r="U124" i="5"/>
  <c r="U129" i="5"/>
  <c r="U125" i="5"/>
  <c r="U123" i="5" s="1"/>
  <c r="U126" i="5"/>
  <c r="U128" i="5"/>
  <c r="V125" i="5"/>
  <c r="V127" i="5"/>
  <c r="V124" i="5"/>
  <c r="V129" i="5"/>
  <c r="V126" i="5"/>
  <c r="V128" i="5"/>
  <c r="R129" i="5"/>
  <c r="R126" i="5"/>
  <c r="R127" i="5"/>
  <c r="R125" i="5"/>
  <c r="R128" i="5"/>
  <c r="G53" i="3"/>
  <c r="G45" i="3"/>
  <c r="G37" i="3"/>
  <c r="G29" i="3"/>
  <c r="G21" i="3"/>
  <c r="G13" i="3"/>
  <c r="G40" i="3"/>
  <c r="G32" i="3"/>
  <c r="G14" i="3"/>
  <c r="G60" i="3"/>
  <c r="G52" i="3"/>
  <c r="G44" i="3"/>
  <c r="G36" i="3"/>
  <c r="G28" i="3"/>
  <c r="G20" i="3"/>
  <c r="G12" i="3"/>
  <c r="G59" i="3"/>
  <c r="G51" i="3"/>
  <c r="G43" i="3"/>
  <c r="G35" i="3"/>
  <c r="G27" i="3"/>
  <c r="G19" i="3"/>
  <c r="G11" i="3"/>
  <c r="G48" i="3"/>
  <c r="G16" i="3"/>
  <c r="G58" i="3"/>
  <c r="G50" i="3"/>
  <c r="G42" i="3"/>
  <c r="G34" i="3"/>
  <c r="G26" i="3"/>
  <c r="G18" i="3"/>
  <c r="G10" i="3"/>
  <c r="G61" i="3" s="1"/>
  <c r="G24" i="3"/>
  <c r="G57" i="3"/>
  <c r="G49" i="3"/>
  <c r="G41" i="3"/>
  <c r="G33" i="3"/>
  <c r="G25" i="3"/>
  <c r="G17" i="3"/>
  <c r="G56" i="3"/>
  <c r="G55" i="3"/>
  <c r="G47" i="3"/>
  <c r="G39" i="3"/>
  <c r="G31" i="3"/>
  <c r="G23" i="3"/>
  <c r="G15" i="3"/>
  <c r="G54" i="3"/>
  <c r="G46" i="3"/>
  <c r="G38" i="3"/>
  <c r="G30" i="3"/>
  <c r="G22" i="3"/>
  <c r="P57" i="5"/>
  <c r="R74" i="5"/>
  <c r="R72" i="5" s="1"/>
  <c r="O16" i="5"/>
  <c r="O15" i="5" s="1"/>
  <c r="R26" i="5"/>
  <c r="N27" i="5"/>
  <c r="P28" i="5"/>
  <c r="R29" i="5"/>
  <c r="D44" i="5"/>
  <c r="O45" i="5"/>
  <c r="G46" i="5"/>
  <c r="W46" i="5"/>
  <c r="Q55" i="5"/>
  <c r="D56" i="5"/>
  <c r="T56" i="5"/>
  <c r="T57" i="5"/>
  <c r="S58" i="5"/>
  <c r="G65" i="5"/>
  <c r="W65" i="5"/>
  <c r="W64" i="5" s="1"/>
  <c r="V66" i="5"/>
  <c r="F73" i="5"/>
  <c r="F72" i="5" s="1"/>
  <c r="U74" i="5"/>
  <c r="Q109" i="5"/>
  <c r="R112" i="5"/>
  <c r="G126" i="5"/>
  <c r="I137" i="5"/>
  <c r="N15" i="5"/>
  <c r="V72" i="5"/>
  <c r="C16" i="5"/>
  <c r="C15" i="5" s="1"/>
  <c r="S16" i="5"/>
  <c r="F26" i="5"/>
  <c r="V26" i="5"/>
  <c r="U27" i="5"/>
  <c r="W28" i="5"/>
  <c r="F30" i="5"/>
  <c r="G44" i="5"/>
  <c r="C45" i="5"/>
  <c r="S45" i="5"/>
  <c r="K46" i="5"/>
  <c r="E47" i="5"/>
  <c r="E48" i="5"/>
  <c r="W48" i="5"/>
  <c r="H56" i="5"/>
  <c r="D57" i="5"/>
  <c r="D55" i="5" s="1"/>
  <c r="C58" i="5"/>
  <c r="K65" i="5"/>
  <c r="F66" i="5"/>
  <c r="H67" i="5"/>
  <c r="U72" i="5"/>
  <c r="J73" i="5"/>
  <c r="J72" i="5" s="1"/>
  <c r="E74" i="5"/>
  <c r="E72" i="5" s="1"/>
  <c r="M113" i="5"/>
  <c r="D138" i="5"/>
  <c r="E144" i="5"/>
  <c r="E143" i="5" s="1"/>
  <c r="D47" i="5"/>
  <c r="I15" i="5"/>
  <c r="Q15" i="5"/>
  <c r="F16" i="5"/>
  <c r="F15" i="5" s="1"/>
  <c r="V16" i="5"/>
  <c r="V15" i="5" s="1"/>
  <c r="G26" i="5"/>
  <c r="W26" i="5"/>
  <c r="V27" i="5"/>
  <c r="C29" i="5"/>
  <c r="G30" i="5"/>
  <c r="K44" i="5"/>
  <c r="D45" i="5"/>
  <c r="O46" i="5"/>
  <c r="F47" i="5"/>
  <c r="G48" i="5"/>
  <c r="C49" i="5"/>
  <c r="I56" i="5"/>
  <c r="I55" i="5" s="1"/>
  <c r="G57" i="5"/>
  <c r="I58" i="5"/>
  <c r="L65" i="5"/>
  <c r="G66" i="5"/>
  <c r="I67" i="5"/>
  <c r="K73" i="5"/>
  <c r="T110" i="5"/>
  <c r="U113" i="5"/>
  <c r="I124" i="5"/>
  <c r="J127" i="5"/>
  <c r="L138" i="5"/>
  <c r="M144" i="5"/>
  <c r="M143" i="5" s="1"/>
  <c r="G16" i="5"/>
  <c r="G15" i="5" s="1"/>
  <c r="W16" i="5"/>
  <c r="W15" i="5" s="1"/>
  <c r="J26" i="5"/>
  <c r="E27" i="5"/>
  <c r="G28" i="5"/>
  <c r="H29" i="5"/>
  <c r="N30" i="5"/>
  <c r="T42" i="5"/>
  <c r="L44" i="5"/>
  <c r="G45" i="5"/>
  <c r="R46" i="5"/>
  <c r="L47" i="5"/>
  <c r="H48" i="5"/>
  <c r="D49" i="5"/>
  <c r="L56" i="5"/>
  <c r="H57" i="5"/>
  <c r="J58" i="5"/>
  <c r="O65" i="5"/>
  <c r="K66" i="5"/>
  <c r="J67" i="5"/>
  <c r="G72" i="5"/>
  <c r="N73" i="5"/>
  <c r="N72" i="5" s="1"/>
  <c r="V93" i="5"/>
  <c r="G111" i="5"/>
  <c r="H114" i="5"/>
  <c r="Q124" i="5"/>
  <c r="T138" i="5"/>
  <c r="U144" i="5"/>
  <c r="U143" i="5" s="1"/>
  <c r="U42" i="5"/>
  <c r="V47" i="5"/>
  <c r="S15" i="5"/>
  <c r="K26" i="5"/>
  <c r="F27" i="5"/>
  <c r="F25" i="5" s="1"/>
  <c r="H28" i="5"/>
  <c r="J29" i="5"/>
  <c r="O30" i="5"/>
  <c r="M44" i="5"/>
  <c r="H45" i="5"/>
  <c r="V45" i="5"/>
  <c r="S46" i="5"/>
  <c r="M47" i="5"/>
  <c r="M48" i="5"/>
  <c r="K49" i="5"/>
  <c r="M56" i="5"/>
  <c r="L57" i="5"/>
  <c r="K58" i="5"/>
  <c r="P65" i="5"/>
  <c r="N66" i="5"/>
  <c r="P67" i="5"/>
  <c r="P64" i="5" s="1"/>
  <c r="O73" i="5"/>
  <c r="O72" i="5" s="1"/>
  <c r="M74" i="5"/>
  <c r="M72" i="5" s="1"/>
  <c r="O111" i="5"/>
  <c r="P114" i="5"/>
  <c r="D125" i="5"/>
  <c r="J128" i="5"/>
  <c r="F136" i="5"/>
  <c r="H145" i="5"/>
  <c r="H143" i="5" s="1"/>
  <c r="J15" i="5"/>
  <c r="J46" i="5"/>
  <c r="C66" i="5"/>
  <c r="K16" i="5"/>
  <c r="K15" i="5" s="1"/>
  <c r="I17" i="5"/>
  <c r="N26" i="5"/>
  <c r="J27" i="5"/>
  <c r="I28" i="5"/>
  <c r="K29" i="5"/>
  <c r="V30" i="5"/>
  <c r="V43" i="5"/>
  <c r="O44" i="5"/>
  <c r="K45" i="5"/>
  <c r="W45" i="5"/>
  <c r="N47" i="5"/>
  <c r="O48" i="5"/>
  <c r="L49" i="5"/>
  <c r="P56" i="5"/>
  <c r="O57" i="5"/>
  <c r="Q58" i="5"/>
  <c r="H64" i="5"/>
  <c r="C65" i="5"/>
  <c r="C64" i="5" s="1"/>
  <c r="S65" i="5"/>
  <c r="S64" i="5" s="1"/>
  <c r="O66" i="5"/>
  <c r="O64" i="5" s="1"/>
  <c r="Q67" i="5"/>
  <c r="O96" i="5"/>
  <c r="W111" i="5"/>
  <c r="L125" i="5"/>
  <c r="N136" i="5"/>
  <c r="P145" i="5"/>
  <c r="P143" i="5" s="1"/>
  <c r="C72" i="5"/>
  <c r="S72" i="5"/>
  <c r="H94" i="5"/>
  <c r="H97" i="5"/>
  <c r="H89" i="5"/>
  <c r="H92" i="5"/>
  <c r="H95" i="5"/>
  <c r="H98" i="5"/>
  <c r="H90" i="5"/>
  <c r="H93" i="5"/>
  <c r="H96" i="5"/>
  <c r="H99" i="5"/>
  <c r="H91" i="5"/>
  <c r="P94" i="5"/>
  <c r="P97" i="5"/>
  <c r="P89" i="5"/>
  <c r="P92" i="5"/>
  <c r="P95" i="5"/>
  <c r="P98" i="5"/>
  <c r="P90" i="5"/>
  <c r="P93" i="5"/>
  <c r="P96" i="5"/>
  <c r="P99" i="5"/>
  <c r="P91" i="5"/>
  <c r="E66" i="5"/>
  <c r="E67" i="5"/>
  <c r="E65" i="5"/>
  <c r="M66" i="5"/>
  <c r="M67" i="5"/>
  <c r="M65" i="5"/>
  <c r="M64" i="5" s="1"/>
  <c r="U66" i="5"/>
  <c r="U67" i="5"/>
  <c r="U65" i="5"/>
  <c r="D74" i="5"/>
  <c r="D73" i="5"/>
  <c r="D72" i="5" s="1"/>
  <c r="L74" i="5"/>
  <c r="L73" i="5"/>
  <c r="L72" i="5" s="1"/>
  <c r="T74" i="5"/>
  <c r="T73" i="5"/>
  <c r="T72" i="5" s="1"/>
  <c r="F57" i="5"/>
  <c r="F58" i="5"/>
  <c r="F56" i="5"/>
  <c r="V57" i="5"/>
  <c r="V58" i="5"/>
  <c r="V56" i="5"/>
  <c r="V55" i="5" s="1"/>
  <c r="D27" i="5"/>
  <c r="D30" i="5"/>
  <c r="D28" i="5"/>
  <c r="D29" i="5"/>
  <c r="D26" i="5"/>
  <c r="L27" i="5"/>
  <c r="L30" i="5"/>
  <c r="L29" i="5"/>
  <c r="L28" i="5"/>
  <c r="L26" i="5"/>
  <c r="T27" i="5"/>
  <c r="T30" i="5"/>
  <c r="T29" i="5"/>
  <c r="T28" i="5"/>
  <c r="T26" i="5"/>
  <c r="G64" i="5"/>
  <c r="K72" i="5"/>
  <c r="N57" i="5"/>
  <c r="N58" i="5"/>
  <c r="N56" i="5"/>
  <c r="H17" i="5"/>
  <c r="H16" i="5"/>
  <c r="P17" i="5"/>
  <c r="P16" i="5"/>
  <c r="P55" i="5"/>
  <c r="M15" i="5"/>
  <c r="T55" i="5"/>
  <c r="I46" i="5"/>
  <c r="I49" i="5"/>
  <c r="I44" i="5"/>
  <c r="I47" i="5"/>
  <c r="I48" i="5"/>
  <c r="I45" i="5"/>
  <c r="Q46" i="5"/>
  <c r="Q49" i="5"/>
  <c r="Q44" i="5"/>
  <c r="Q48" i="5"/>
  <c r="Q47" i="5"/>
  <c r="Q45" i="5"/>
  <c r="I43" i="5"/>
  <c r="K110" i="5"/>
  <c r="K113" i="5"/>
  <c r="K111" i="5"/>
  <c r="K114" i="5"/>
  <c r="K109" i="5"/>
  <c r="K108" i="5" s="1"/>
  <c r="K112" i="5"/>
  <c r="G145" i="5"/>
  <c r="G144" i="5"/>
  <c r="H137" i="5"/>
  <c r="H138" i="5"/>
  <c r="H136" i="5"/>
  <c r="H135" i="5" s="1"/>
  <c r="G27" i="5"/>
  <c r="O27" i="5"/>
  <c r="O25" i="5" s="1"/>
  <c r="W27" i="5"/>
  <c r="W25" i="5" s="1"/>
  <c r="J28" i="5"/>
  <c r="R28" i="5"/>
  <c r="E29" i="5"/>
  <c r="M29" i="5"/>
  <c r="U29" i="5"/>
  <c r="H30" i="5"/>
  <c r="P30" i="5"/>
  <c r="C43" i="5"/>
  <c r="K43" i="5"/>
  <c r="S43" i="5"/>
  <c r="F44" i="5"/>
  <c r="N44" i="5"/>
  <c r="V44" i="5"/>
  <c r="D46" i="5"/>
  <c r="L46" i="5"/>
  <c r="G47" i="5"/>
  <c r="O47" i="5"/>
  <c r="W47" i="5"/>
  <c r="J48" i="5"/>
  <c r="R48" i="5"/>
  <c r="E49" i="5"/>
  <c r="M49" i="5"/>
  <c r="J92" i="5"/>
  <c r="J88" i="5" s="1"/>
  <c r="J95" i="5"/>
  <c r="J98" i="5"/>
  <c r="J90" i="5"/>
  <c r="J93" i="5"/>
  <c r="J96" i="5"/>
  <c r="J99" i="5"/>
  <c r="J91" i="5"/>
  <c r="J94" i="5"/>
  <c r="R92" i="5"/>
  <c r="R95" i="5"/>
  <c r="R98" i="5"/>
  <c r="R90" i="5"/>
  <c r="R93" i="5"/>
  <c r="R96" i="5"/>
  <c r="R99" i="5"/>
  <c r="R91" i="5"/>
  <c r="R88" i="5" s="1"/>
  <c r="R94" i="5"/>
  <c r="R97" i="5"/>
  <c r="R43" i="5"/>
  <c r="D17" i="5"/>
  <c r="D15" i="5" s="1"/>
  <c r="L17" i="5"/>
  <c r="L15" i="5" s="1"/>
  <c r="T17" i="5"/>
  <c r="T15" i="5" s="1"/>
  <c r="E26" i="5"/>
  <c r="M26" i="5"/>
  <c r="U26" i="5"/>
  <c r="H27" i="5"/>
  <c r="P27" i="5"/>
  <c r="C28" i="5"/>
  <c r="K28" i="5"/>
  <c r="S28" i="5"/>
  <c r="S25" i="5" s="1"/>
  <c r="F29" i="5"/>
  <c r="N29" i="5"/>
  <c r="N25" i="5" s="1"/>
  <c r="V29" i="5"/>
  <c r="I30" i="5"/>
  <c r="Q30" i="5"/>
  <c r="D43" i="5"/>
  <c r="L43" i="5"/>
  <c r="W44" i="5"/>
  <c r="J45" i="5"/>
  <c r="R45" i="5"/>
  <c r="E46" i="5"/>
  <c r="M46" i="5"/>
  <c r="H47" i="5"/>
  <c r="P47" i="5"/>
  <c r="C48" i="5"/>
  <c r="K48" i="5"/>
  <c r="S48" i="5"/>
  <c r="F49" i="5"/>
  <c r="N49" i="5"/>
  <c r="V49" i="5"/>
  <c r="G56" i="5"/>
  <c r="O56" i="5"/>
  <c r="O55" i="5" s="1"/>
  <c r="W56" i="5"/>
  <c r="W55" i="5" s="1"/>
  <c r="J57" i="5"/>
  <c r="J55" i="5" s="1"/>
  <c r="R57" i="5"/>
  <c r="R55" i="5" s="1"/>
  <c r="E58" i="5"/>
  <c r="E55" i="5" s="1"/>
  <c r="M58" i="5"/>
  <c r="M55" i="5" s="1"/>
  <c r="U58" i="5"/>
  <c r="U55" i="5" s="1"/>
  <c r="F65" i="5"/>
  <c r="F64" i="5" s="1"/>
  <c r="N65" i="5"/>
  <c r="V65" i="5"/>
  <c r="I66" i="5"/>
  <c r="I64" i="5" s="1"/>
  <c r="Q66" i="5"/>
  <c r="Q64" i="5" s="1"/>
  <c r="D67" i="5"/>
  <c r="D64" i="5" s="1"/>
  <c r="L67" i="5"/>
  <c r="L64" i="5" s="1"/>
  <c r="T67" i="5"/>
  <c r="T64" i="5" s="1"/>
  <c r="H74" i="5"/>
  <c r="H72" i="5" s="1"/>
  <c r="P74" i="5"/>
  <c r="P72" i="5" s="1"/>
  <c r="C95" i="5"/>
  <c r="C98" i="5"/>
  <c r="C90" i="5"/>
  <c r="C93" i="5"/>
  <c r="C96" i="5"/>
  <c r="C99" i="5"/>
  <c r="C91" i="5"/>
  <c r="C94" i="5"/>
  <c r="C97" i="5"/>
  <c r="C89" i="5"/>
  <c r="K95" i="5"/>
  <c r="K98" i="5"/>
  <c r="K90" i="5"/>
  <c r="K93" i="5"/>
  <c r="K96" i="5"/>
  <c r="K99" i="5"/>
  <c r="K91" i="5"/>
  <c r="K94" i="5"/>
  <c r="K97" i="5"/>
  <c r="K89" i="5"/>
  <c r="S95" i="5"/>
  <c r="S98" i="5"/>
  <c r="S90" i="5"/>
  <c r="S93" i="5"/>
  <c r="S96" i="5"/>
  <c r="S99" i="5"/>
  <c r="S91" i="5"/>
  <c r="S94" i="5"/>
  <c r="S97" i="5"/>
  <c r="S89" i="5"/>
  <c r="C92" i="5"/>
  <c r="E17" i="5"/>
  <c r="E15" i="5" s="1"/>
  <c r="M17" i="5"/>
  <c r="U17" i="5"/>
  <c r="U15" i="5" s="1"/>
  <c r="I27" i="5"/>
  <c r="Q27" i="5"/>
  <c r="E43" i="5"/>
  <c r="M43" i="5"/>
  <c r="H44" i="5"/>
  <c r="P44" i="5"/>
  <c r="F46" i="5"/>
  <c r="N46" i="5"/>
  <c r="V46" i="5"/>
  <c r="G49" i="5"/>
  <c r="O49" i="5"/>
  <c r="W49" i="5"/>
  <c r="C57" i="5"/>
  <c r="K57" i="5"/>
  <c r="K55" i="5" s="1"/>
  <c r="S57" i="5"/>
  <c r="S55" i="5" s="1"/>
  <c r="J66" i="5"/>
  <c r="R66" i="5"/>
  <c r="R64" i="5" s="1"/>
  <c r="I74" i="5"/>
  <c r="I72" i="5" s="1"/>
  <c r="Q74" i="5"/>
  <c r="Q72" i="5" s="1"/>
  <c r="D98" i="5"/>
  <c r="D90" i="5"/>
  <c r="D93" i="5"/>
  <c r="D96" i="5"/>
  <c r="D99" i="5"/>
  <c r="D91" i="5"/>
  <c r="D94" i="5"/>
  <c r="D97" i="5"/>
  <c r="D89" i="5"/>
  <c r="D92" i="5"/>
  <c r="L98" i="5"/>
  <c r="L90" i="5"/>
  <c r="L93" i="5"/>
  <c r="L96" i="5"/>
  <c r="L99" i="5"/>
  <c r="L91" i="5"/>
  <c r="L94" i="5"/>
  <c r="L97" i="5"/>
  <c r="L89" i="5"/>
  <c r="L92" i="5"/>
  <c r="T98" i="5"/>
  <c r="T90" i="5"/>
  <c r="T93" i="5"/>
  <c r="T96" i="5"/>
  <c r="T99" i="5"/>
  <c r="T91" i="5"/>
  <c r="T94" i="5"/>
  <c r="T97" i="5"/>
  <c r="T89" i="5"/>
  <c r="T92" i="5"/>
  <c r="K92" i="5"/>
  <c r="L95" i="5"/>
  <c r="S110" i="5"/>
  <c r="S113" i="5"/>
  <c r="S111" i="5"/>
  <c r="S114" i="5"/>
  <c r="S109" i="5"/>
  <c r="S112" i="5"/>
  <c r="O145" i="5"/>
  <c r="O144" i="5"/>
  <c r="I97" i="5"/>
  <c r="I89" i="5"/>
  <c r="I92" i="5"/>
  <c r="I95" i="5"/>
  <c r="I98" i="5"/>
  <c r="I90" i="5"/>
  <c r="I93" i="5"/>
  <c r="I96" i="5"/>
  <c r="I99" i="5"/>
  <c r="I91" i="5"/>
  <c r="E28" i="5"/>
  <c r="M28" i="5"/>
  <c r="U28" i="5"/>
  <c r="C30" i="5"/>
  <c r="K30" i="5"/>
  <c r="S30" i="5"/>
  <c r="F43" i="5"/>
  <c r="N43" i="5"/>
  <c r="J47" i="5"/>
  <c r="R47" i="5"/>
  <c r="H49" i="5"/>
  <c r="P49" i="5"/>
  <c r="E93" i="5"/>
  <c r="E96" i="5"/>
  <c r="E99" i="5"/>
  <c r="E91" i="5"/>
  <c r="E94" i="5"/>
  <c r="E97" i="5"/>
  <c r="E89" i="5"/>
  <c r="E92" i="5"/>
  <c r="E95" i="5"/>
  <c r="M93" i="5"/>
  <c r="M96" i="5"/>
  <c r="M99" i="5"/>
  <c r="M91" i="5"/>
  <c r="M94" i="5"/>
  <c r="M97" i="5"/>
  <c r="M89" i="5"/>
  <c r="M92" i="5"/>
  <c r="M95" i="5"/>
  <c r="C110" i="5"/>
  <c r="C113" i="5"/>
  <c r="C111" i="5"/>
  <c r="C114" i="5"/>
  <c r="C109" i="5"/>
  <c r="C112" i="5"/>
  <c r="J43" i="5"/>
  <c r="Q97" i="5"/>
  <c r="Q89" i="5"/>
  <c r="Q92" i="5"/>
  <c r="Q95" i="5"/>
  <c r="Q98" i="5"/>
  <c r="Q90" i="5"/>
  <c r="Q93" i="5"/>
  <c r="Q96" i="5"/>
  <c r="Q99" i="5"/>
  <c r="Q91" i="5"/>
  <c r="I29" i="5"/>
  <c r="Q29" i="5"/>
  <c r="J44" i="5"/>
  <c r="R44" i="5"/>
  <c r="H46" i="5"/>
  <c r="P46" i="5"/>
  <c r="F48" i="5"/>
  <c r="N48" i="5"/>
  <c r="F96" i="5"/>
  <c r="F99" i="5"/>
  <c r="F91" i="5"/>
  <c r="F94" i="5"/>
  <c r="F97" i="5"/>
  <c r="F89" i="5"/>
  <c r="F92" i="5"/>
  <c r="F95" i="5"/>
  <c r="F98" i="5"/>
  <c r="F90" i="5"/>
  <c r="N96" i="5"/>
  <c r="N99" i="5"/>
  <c r="N91" i="5"/>
  <c r="N94" i="5"/>
  <c r="N97" i="5"/>
  <c r="N89" i="5"/>
  <c r="N92" i="5"/>
  <c r="N95" i="5"/>
  <c r="N98" i="5"/>
  <c r="N90" i="5"/>
  <c r="E90" i="5"/>
  <c r="F93" i="5"/>
  <c r="W145" i="5"/>
  <c r="W144" i="5"/>
  <c r="I94" i="5"/>
  <c r="P137" i="5"/>
  <c r="P138" i="5"/>
  <c r="P136" i="5"/>
  <c r="G99" i="5"/>
  <c r="G91" i="5"/>
  <c r="G94" i="5"/>
  <c r="G97" i="5"/>
  <c r="G89" i="5"/>
  <c r="G92" i="5"/>
  <c r="G95" i="5"/>
  <c r="G98" i="5"/>
  <c r="G90" i="5"/>
  <c r="G93" i="5"/>
  <c r="M90" i="5"/>
  <c r="C125" i="5"/>
  <c r="C126" i="5"/>
  <c r="C124" i="5"/>
  <c r="C127" i="5"/>
  <c r="K125" i="5"/>
  <c r="K126" i="5"/>
  <c r="K124" i="5"/>
  <c r="K128" i="5"/>
  <c r="K127" i="5"/>
  <c r="V90" i="5"/>
  <c r="O93" i="5"/>
  <c r="W93" i="5"/>
  <c r="U95" i="5"/>
  <c r="V98" i="5"/>
  <c r="J109" i="5"/>
  <c r="R109" i="5"/>
  <c r="E110" i="5"/>
  <c r="M110" i="5"/>
  <c r="U110" i="5"/>
  <c r="H111" i="5"/>
  <c r="P111" i="5"/>
  <c r="F113" i="5"/>
  <c r="N113" i="5"/>
  <c r="V113" i="5"/>
  <c r="I114" i="5"/>
  <c r="Q114" i="5"/>
  <c r="J124" i="5"/>
  <c r="J123" i="5" s="1"/>
  <c r="R124" i="5"/>
  <c r="E125" i="5"/>
  <c r="M125" i="5"/>
  <c r="H126" i="5"/>
  <c r="P126" i="5"/>
  <c r="G136" i="5"/>
  <c r="G135" i="5" s="1"/>
  <c r="O136" i="5"/>
  <c r="O135" i="5" s="1"/>
  <c r="W136" i="5"/>
  <c r="J137" i="5"/>
  <c r="R137" i="5"/>
  <c r="E138" i="5"/>
  <c r="M138" i="5"/>
  <c r="U138" i="5"/>
  <c r="F144" i="5"/>
  <c r="F143" i="5" s="1"/>
  <c r="N144" i="5"/>
  <c r="N143" i="5" s="1"/>
  <c r="V144" i="5"/>
  <c r="V143" i="5" s="1"/>
  <c r="I145" i="5"/>
  <c r="I143" i="5" s="1"/>
  <c r="Q145" i="5"/>
  <c r="Q143" i="5" s="1"/>
  <c r="O90" i="5"/>
  <c r="W90" i="5"/>
  <c r="U92" i="5"/>
  <c r="V95" i="5"/>
  <c r="O98" i="5"/>
  <c r="W98" i="5"/>
  <c r="F110" i="5"/>
  <c r="N110" i="5"/>
  <c r="V110" i="5"/>
  <c r="I111" i="5"/>
  <c r="Q111" i="5"/>
  <c r="D112" i="5"/>
  <c r="L112" i="5"/>
  <c r="T112" i="5"/>
  <c r="G113" i="5"/>
  <c r="O113" i="5"/>
  <c r="W113" i="5"/>
  <c r="J114" i="5"/>
  <c r="R114" i="5"/>
  <c r="F125" i="5"/>
  <c r="N125" i="5"/>
  <c r="I126" i="5"/>
  <c r="Q126" i="5"/>
  <c r="D127" i="5"/>
  <c r="L127" i="5"/>
  <c r="L128" i="5"/>
  <c r="C137" i="5"/>
  <c r="K137" i="5"/>
  <c r="S137" i="5"/>
  <c r="F138" i="5"/>
  <c r="N138" i="5"/>
  <c r="N135" i="5" s="1"/>
  <c r="V138" i="5"/>
  <c r="V135" i="5" s="1"/>
  <c r="J145" i="5"/>
  <c r="J143" i="5" s="1"/>
  <c r="R145" i="5"/>
  <c r="R143" i="5" s="1"/>
  <c r="U89" i="5"/>
  <c r="V92" i="5"/>
  <c r="O95" i="5"/>
  <c r="W95" i="5"/>
  <c r="U97" i="5"/>
  <c r="D109" i="5"/>
  <c r="D108" i="5" s="1"/>
  <c r="L109" i="5"/>
  <c r="T109" i="5"/>
  <c r="G110" i="5"/>
  <c r="O110" i="5"/>
  <c r="W110" i="5"/>
  <c r="J111" i="5"/>
  <c r="R111" i="5"/>
  <c r="E112" i="5"/>
  <c r="M112" i="5"/>
  <c r="U112" i="5"/>
  <c r="H113" i="5"/>
  <c r="P113" i="5"/>
  <c r="D124" i="5"/>
  <c r="D123" i="5" s="1"/>
  <c r="L124" i="5"/>
  <c r="G125" i="5"/>
  <c r="G123" i="5" s="1"/>
  <c r="O125" i="5"/>
  <c r="J126" i="5"/>
  <c r="E127" i="5"/>
  <c r="M127" i="5"/>
  <c r="M128" i="5"/>
  <c r="I136" i="5"/>
  <c r="I135" i="5" s="1"/>
  <c r="Q136" i="5"/>
  <c r="Q135" i="5" s="1"/>
  <c r="D137" i="5"/>
  <c r="D135" i="5" s="1"/>
  <c r="L137" i="5"/>
  <c r="L135" i="5" s="1"/>
  <c r="T137" i="5"/>
  <c r="G138" i="5"/>
  <c r="O138" i="5"/>
  <c r="W138" i="5"/>
  <c r="C145" i="5"/>
  <c r="C143" i="5" s="1"/>
  <c r="K145" i="5"/>
  <c r="K143" i="5" s="1"/>
  <c r="S145" i="5"/>
  <c r="S143" i="5" s="1"/>
  <c r="V89" i="5"/>
  <c r="O92" i="5"/>
  <c r="W92" i="5"/>
  <c r="U94" i="5"/>
  <c r="V97" i="5"/>
  <c r="E109" i="5"/>
  <c r="M109" i="5"/>
  <c r="U109" i="5"/>
  <c r="H110" i="5"/>
  <c r="H108" i="5" s="1"/>
  <c r="P110" i="5"/>
  <c r="F112" i="5"/>
  <c r="N112" i="5"/>
  <c r="V112" i="5"/>
  <c r="I113" i="5"/>
  <c r="Q113" i="5"/>
  <c r="D114" i="5"/>
  <c r="L114" i="5"/>
  <c r="T114" i="5"/>
  <c r="E124" i="5"/>
  <c r="M124" i="5"/>
  <c r="M123" i="5" s="1"/>
  <c r="H125" i="5"/>
  <c r="P125" i="5"/>
  <c r="F127" i="5"/>
  <c r="N127" i="5"/>
  <c r="N128" i="5"/>
  <c r="J136" i="5"/>
  <c r="J135" i="5" s="1"/>
  <c r="R136" i="5"/>
  <c r="R135" i="5" s="1"/>
  <c r="E137" i="5"/>
  <c r="E135" i="5" s="1"/>
  <c r="M137" i="5"/>
  <c r="M135" i="5" s="1"/>
  <c r="U137" i="5"/>
  <c r="D145" i="5"/>
  <c r="D143" i="5" s="1"/>
  <c r="L145" i="5"/>
  <c r="L143" i="5" s="1"/>
  <c r="T145" i="5"/>
  <c r="T143" i="5" s="1"/>
  <c r="O89" i="5"/>
  <c r="O88" i="5" s="1"/>
  <c r="W89" i="5"/>
  <c r="U91" i="5"/>
  <c r="V94" i="5"/>
  <c r="O97" i="5"/>
  <c r="W97" i="5"/>
  <c r="U99" i="5"/>
  <c r="F109" i="5"/>
  <c r="N109" i="5"/>
  <c r="V109" i="5"/>
  <c r="I110" i="5"/>
  <c r="Q110" i="5"/>
  <c r="D111" i="5"/>
  <c r="L111" i="5"/>
  <c r="T111" i="5"/>
  <c r="G112" i="5"/>
  <c r="O112" i="5"/>
  <c r="W112" i="5"/>
  <c r="J113" i="5"/>
  <c r="R113" i="5"/>
  <c r="E114" i="5"/>
  <c r="M114" i="5"/>
  <c r="U114" i="5"/>
  <c r="F124" i="5"/>
  <c r="F123" i="5" s="1"/>
  <c r="N124" i="5"/>
  <c r="N123" i="5" s="1"/>
  <c r="I125" i="5"/>
  <c r="Q125" i="5"/>
  <c r="G127" i="5"/>
  <c r="O127" i="5"/>
  <c r="O128" i="5"/>
  <c r="C136" i="5"/>
  <c r="C135" i="5" s="1"/>
  <c r="K136" i="5"/>
  <c r="K135" i="5" s="1"/>
  <c r="S136" i="5"/>
  <c r="S135" i="5" s="1"/>
  <c r="V91" i="5"/>
  <c r="O94" i="5"/>
  <c r="W94" i="5"/>
  <c r="U96" i="5"/>
  <c r="V99" i="5"/>
  <c r="G109" i="5"/>
  <c r="O109" i="5"/>
  <c r="W109" i="5"/>
  <c r="H112" i="5"/>
  <c r="P112" i="5"/>
  <c r="F114" i="5"/>
  <c r="N114" i="5"/>
  <c r="V114" i="5"/>
  <c r="H127" i="5"/>
  <c r="P127" i="5"/>
  <c r="H128" i="5"/>
  <c r="P128" i="5"/>
  <c r="O91" i="5"/>
  <c r="W91" i="5"/>
  <c r="I127" i="5"/>
  <c r="I123" i="5" s="1"/>
  <c r="Q127" i="5"/>
  <c r="R123" i="5" l="1"/>
  <c r="O123" i="5"/>
  <c r="I25" i="5"/>
  <c r="G25" i="5"/>
  <c r="W42" i="5"/>
  <c r="P108" i="5"/>
  <c r="T135" i="5"/>
  <c r="F135" i="5"/>
  <c r="V64" i="5"/>
  <c r="K25" i="5"/>
  <c r="Q42" i="5"/>
  <c r="Q25" i="5"/>
  <c r="U135" i="5"/>
  <c r="N42" i="5"/>
  <c r="P42" i="5"/>
  <c r="N64" i="5"/>
  <c r="D42" i="5"/>
  <c r="C25" i="5"/>
  <c r="H15" i="5"/>
  <c r="H88" i="5"/>
  <c r="Q108" i="5"/>
  <c r="C55" i="5"/>
  <c r="H42" i="5"/>
  <c r="G55" i="5"/>
  <c r="P25" i="5"/>
  <c r="R42" i="5"/>
  <c r="R25" i="5"/>
  <c r="D25" i="5"/>
  <c r="H55" i="5"/>
  <c r="J64" i="5"/>
  <c r="C88" i="5"/>
  <c r="I108" i="5"/>
  <c r="P123" i="5"/>
  <c r="O143" i="5"/>
  <c r="H25" i="5"/>
  <c r="O42" i="5"/>
  <c r="J25" i="5"/>
  <c r="L55" i="5"/>
  <c r="Q123" i="5"/>
  <c r="V123" i="5"/>
  <c r="W88" i="5"/>
  <c r="H123" i="5"/>
  <c r="E108" i="5"/>
  <c r="W123" i="5"/>
  <c r="T108" i="5"/>
  <c r="W135" i="5"/>
  <c r="E42" i="5"/>
  <c r="V25" i="5"/>
  <c r="G42" i="5"/>
  <c r="K64" i="5"/>
  <c r="C123" i="5"/>
  <c r="F88" i="5"/>
  <c r="J42" i="5"/>
  <c r="F42" i="5"/>
  <c r="D88" i="5"/>
  <c r="M42" i="5"/>
  <c r="L42" i="5"/>
  <c r="C42" i="5"/>
  <c r="T25" i="5"/>
  <c r="E123" i="5"/>
  <c r="T123" i="5"/>
  <c r="W143" i="5"/>
  <c r="C108" i="5"/>
  <c r="P15" i="5"/>
  <c r="F55" i="5"/>
  <c r="S88" i="5"/>
  <c r="V42" i="5"/>
  <c r="V108" i="5"/>
  <c r="N108" i="5"/>
  <c r="F108" i="5"/>
  <c r="W108" i="5"/>
  <c r="V88" i="5"/>
  <c r="R108" i="5"/>
  <c r="K123" i="5"/>
  <c r="E88" i="5"/>
  <c r="T88" i="5"/>
  <c r="U25" i="5"/>
  <c r="E64" i="5"/>
  <c r="P88" i="5"/>
  <c r="K42" i="5"/>
  <c r="L123" i="5"/>
  <c r="O108" i="5"/>
  <c r="U108" i="5"/>
  <c r="J108" i="5"/>
  <c r="S108" i="5"/>
  <c r="K88" i="5"/>
  <c r="M25" i="5"/>
  <c r="I42" i="5"/>
  <c r="L25" i="5"/>
  <c r="I88" i="5"/>
  <c r="L108" i="5"/>
  <c r="G88" i="5"/>
  <c r="M88" i="5"/>
  <c r="G108" i="5"/>
  <c r="M108" i="5"/>
  <c r="U88" i="5"/>
  <c r="S123" i="5"/>
  <c r="P135" i="5"/>
  <c r="N88" i="5"/>
  <c r="Q88" i="5"/>
  <c r="L88" i="5"/>
  <c r="E25" i="5"/>
  <c r="S42" i="5"/>
  <c r="G143" i="5"/>
  <c r="N55" i="5"/>
  <c r="U64" i="5"/>
  <c r="Y76" i="4" l="1"/>
  <c r="AC72" i="4"/>
  <c r="AB72" i="4"/>
  <c r="AA72" i="4"/>
  <c r="Z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AE59" i="4"/>
  <c r="AE69" i="4" s="1"/>
  <c r="AD59" i="4"/>
  <c r="AD66" i="4" s="1"/>
  <c r="AC59" i="4"/>
  <c r="AC69" i="4" s="1"/>
  <c r="AB59" i="4"/>
  <c r="AB68" i="4" s="1"/>
  <c r="AA59" i="4"/>
  <c r="AA66" i="4" s="1"/>
  <c r="Z59" i="4"/>
  <c r="Y59" i="4"/>
  <c r="X59" i="4"/>
  <c r="X70" i="4" s="1"/>
  <c r="W59" i="4"/>
  <c r="W69" i="4" s="1"/>
  <c r="V59" i="4"/>
  <c r="V66" i="4" s="1"/>
  <c r="U59" i="4"/>
  <c r="U69" i="4" s="1"/>
  <c r="T59" i="4"/>
  <c r="T68" i="4" s="1"/>
  <c r="S59" i="4"/>
  <c r="S66" i="4" s="1"/>
  <c r="R59" i="4"/>
  <c r="Q59" i="4"/>
  <c r="Q69" i="4" s="1"/>
  <c r="P59" i="4"/>
  <c r="P70" i="4" s="1"/>
  <c r="O59" i="4"/>
  <c r="O69" i="4" s="1"/>
  <c r="N59" i="4"/>
  <c r="N66" i="4" s="1"/>
  <c r="M59" i="4"/>
  <c r="M69" i="4" s="1"/>
  <c r="L59" i="4"/>
  <c r="L68" i="4" s="1"/>
  <c r="K59" i="4"/>
  <c r="K66" i="4" s="1"/>
  <c r="J59" i="4"/>
  <c r="I59" i="4"/>
  <c r="I69" i="4" s="1"/>
  <c r="H59" i="4"/>
  <c r="H70" i="4" s="1"/>
  <c r="G59" i="4"/>
  <c r="G69" i="4" s="1"/>
  <c r="F59" i="4"/>
  <c r="F66" i="4" s="1"/>
  <c r="E59" i="4"/>
  <c r="E69" i="4" s="1"/>
  <c r="D59" i="4"/>
  <c r="D68" i="4" s="1"/>
  <c r="C59" i="4"/>
  <c r="C66" i="4" s="1"/>
  <c r="AE42" i="4"/>
  <c r="AE50" i="4" s="1"/>
  <c r="AD42" i="4"/>
  <c r="AD50" i="4" s="1"/>
  <c r="AC42" i="4"/>
  <c r="AC55" i="4" s="1"/>
  <c r="AB42" i="4"/>
  <c r="AB52" i="4" s="1"/>
  <c r="AA42" i="4"/>
  <c r="AA55" i="4" s="1"/>
  <c r="Z42" i="4"/>
  <c r="Y42" i="4"/>
  <c r="X42" i="4"/>
  <c r="X54" i="4" s="1"/>
  <c r="W42" i="4"/>
  <c r="W55" i="4" s="1"/>
  <c r="V42" i="4"/>
  <c r="V50" i="4" s="1"/>
  <c r="U42" i="4"/>
  <c r="U55" i="4" s="1"/>
  <c r="T42" i="4"/>
  <c r="T52" i="4" s="1"/>
  <c r="S42" i="4"/>
  <c r="S55" i="4" s="1"/>
  <c r="R42" i="4"/>
  <c r="R51" i="4" s="1"/>
  <c r="Q42" i="4"/>
  <c r="P42" i="4"/>
  <c r="P54" i="4" s="1"/>
  <c r="O42" i="4"/>
  <c r="O55" i="4" s="1"/>
  <c r="N42" i="4"/>
  <c r="N50" i="4" s="1"/>
  <c r="M42" i="4"/>
  <c r="M55" i="4" s="1"/>
  <c r="L42" i="4"/>
  <c r="L52" i="4" s="1"/>
  <c r="K42" i="4"/>
  <c r="K55" i="4" s="1"/>
  <c r="J42" i="4"/>
  <c r="I42" i="4"/>
  <c r="H42" i="4"/>
  <c r="H54" i="4" s="1"/>
  <c r="G42" i="4"/>
  <c r="G50" i="4" s="1"/>
  <c r="F42" i="4"/>
  <c r="F50" i="4" s="1"/>
  <c r="E42" i="4"/>
  <c r="E55" i="4" s="1"/>
  <c r="D42" i="4"/>
  <c r="D52" i="4" s="1"/>
  <c r="C42" i="4"/>
  <c r="C55" i="4" s="1"/>
  <c r="AE35" i="4"/>
  <c r="AE39" i="4" s="1"/>
  <c r="AD35" i="4"/>
  <c r="AD39" i="4" s="1"/>
  <c r="AC35" i="4"/>
  <c r="AB35" i="4"/>
  <c r="AB40" i="4" s="1"/>
  <c r="AA35" i="4"/>
  <c r="AA40" i="4" s="1"/>
  <c r="Z35" i="4"/>
  <c r="Z39" i="4" s="1"/>
  <c r="Y35" i="4"/>
  <c r="Y40" i="4" s="1"/>
  <c r="X35" i="4"/>
  <c r="X40" i="4" s="1"/>
  <c r="W35" i="4"/>
  <c r="W39" i="4" s="1"/>
  <c r="V35" i="4"/>
  <c r="V39" i="4" s="1"/>
  <c r="U35" i="4"/>
  <c r="T35" i="4"/>
  <c r="T40" i="4" s="1"/>
  <c r="S35" i="4"/>
  <c r="S40" i="4" s="1"/>
  <c r="R35" i="4"/>
  <c r="R39" i="4" s="1"/>
  <c r="Q35" i="4"/>
  <c r="Q40" i="4" s="1"/>
  <c r="P35" i="4"/>
  <c r="P40" i="4" s="1"/>
  <c r="O35" i="4"/>
  <c r="O39" i="4" s="1"/>
  <c r="N35" i="4"/>
  <c r="N39" i="4" s="1"/>
  <c r="M35" i="4"/>
  <c r="L35" i="4"/>
  <c r="L39" i="4" s="1"/>
  <c r="K35" i="4"/>
  <c r="K40" i="4" s="1"/>
  <c r="J35" i="4"/>
  <c r="J39" i="4" s="1"/>
  <c r="I35" i="4"/>
  <c r="I40" i="4" s="1"/>
  <c r="H35" i="4"/>
  <c r="H40" i="4" s="1"/>
  <c r="G35" i="4"/>
  <c r="G39" i="4" s="1"/>
  <c r="F35" i="4"/>
  <c r="F39" i="4" s="1"/>
  <c r="E35" i="4"/>
  <c r="D35" i="4"/>
  <c r="D40" i="4" s="1"/>
  <c r="C35" i="4"/>
  <c r="C40" i="4" s="1"/>
  <c r="AE22" i="4"/>
  <c r="AE31" i="4" s="1"/>
  <c r="AD22" i="4"/>
  <c r="AD30" i="4" s="1"/>
  <c r="AC22" i="4"/>
  <c r="AC28" i="4" s="1"/>
  <c r="AB22" i="4"/>
  <c r="AB29" i="4" s="1"/>
  <c r="AA22" i="4"/>
  <c r="AA31" i="4" s="1"/>
  <c r="Z22" i="4"/>
  <c r="Z30" i="4" s="1"/>
  <c r="Y22" i="4"/>
  <c r="X22" i="4"/>
  <c r="W22" i="4"/>
  <c r="W31" i="4" s="1"/>
  <c r="V22" i="4"/>
  <c r="V30" i="4" s="1"/>
  <c r="U22" i="4"/>
  <c r="U28" i="4" s="1"/>
  <c r="T22" i="4"/>
  <c r="S22" i="4"/>
  <c r="S31" i="4" s="1"/>
  <c r="R22" i="4"/>
  <c r="R30" i="4" s="1"/>
  <c r="Q22" i="4"/>
  <c r="Q28" i="4" s="1"/>
  <c r="P22" i="4"/>
  <c r="P30" i="4" s="1"/>
  <c r="O22" i="4"/>
  <c r="O31" i="4" s="1"/>
  <c r="N22" i="4"/>
  <c r="N30" i="4" s="1"/>
  <c r="M22" i="4"/>
  <c r="M28" i="4" s="1"/>
  <c r="L22" i="4"/>
  <c r="L29" i="4" s="1"/>
  <c r="K22" i="4"/>
  <c r="K31" i="4" s="1"/>
  <c r="J22" i="4"/>
  <c r="J30" i="4" s="1"/>
  <c r="I22" i="4"/>
  <c r="H22" i="4"/>
  <c r="H31" i="4" s="1"/>
  <c r="G22" i="4"/>
  <c r="G31" i="4" s="1"/>
  <c r="F22" i="4"/>
  <c r="F30" i="4" s="1"/>
  <c r="E22" i="4"/>
  <c r="E29" i="4" s="1"/>
  <c r="D22" i="4"/>
  <c r="D29" i="4" s="1"/>
  <c r="C22" i="4"/>
  <c r="AE11" i="4"/>
  <c r="AD11" i="4"/>
  <c r="AC11" i="4"/>
  <c r="AB11" i="4"/>
  <c r="AA11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D38" i="2"/>
  <c r="G37" i="2"/>
  <c r="D37" i="2"/>
  <c r="G36" i="2"/>
  <c r="D36" i="2"/>
  <c r="G35" i="2"/>
  <c r="D35" i="2"/>
  <c r="G34" i="2"/>
  <c r="D34" i="2"/>
  <c r="G33" i="2"/>
  <c r="D33" i="2"/>
  <c r="G32" i="2"/>
  <c r="D32" i="2"/>
  <c r="G31" i="2"/>
  <c r="D31" i="2"/>
  <c r="G30" i="2"/>
  <c r="D30" i="2"/>
  <c r="G29" i="2"/>
  <c r="D29" i="2"/>
  <c r="G28" i="2"/>
  <c r="D28" i="2"/>
  <c r="G27" i="2"/>
  <c r="D27" i="2"/>
  <c r="G26" i="2"/>
  <c r="D26" i="2"/>
  <c r="G25" i="2"/>
  <c r="D25" i="2"/>
  <c r="G24" i="2"/>
  <c r="D24" i="2"/>
  <c r="G23" i="2"/>
  <c r="D23" i="2"/>
  <c r="G22" i="2"/>
  <c r="D22" i="2"/>
  <c r="G21" i="2"/>
  <c r="D21" i="2"/>
  <c r="G20" i="2"/>
  <c r="D20" i="2"/>
  <c r="G19" i="2"/>
  <c r="D19" i="2"/>
  <c r="G18" i="2"/>
  <c r="D18" i="2"/>
  <c r="G17" i="2"/>
  <c r="D17" i="2"/>
  <c r="D16" i="2"/>
  <c r="D15" i="2"/>
  <c r="D14" i="2"/>
  <c r="D13" i="2"/>
  <c r="D12" i="2"/>
  <c r="D11" i="2"/>
  <c r="J10" i="4" l="1"/>
  <c r="J20" i="4" s="1"/>
  <c r="J18" i="4"/>
  <c r="J17" i="4"/>
  <c r="J19" i="4"/>
  <c r="R10" i="4"/>
  <c r="R20" i="4" s="1"/>
  <c r="R18" i="4"/>
  <c r="R17" i="4"/>
  <c r="R16" i="4" s="1"/>
  <c r="R19" i="4"/>
  <c r="Z10" i="4"/>
  <c r="Z20" i="4" s="1"/>
  <c r="Z18" i="4"/>
  <c r="Z17" i="4"/>
  <c r="Z19" i="4"/>
  <c r="O19" i="4"/>
  <c r="O18" i="4"/>
  <c r="AE17" i="4"/>
  <c r="AE19" i="4"/>
  <c r="AE18" i="4"/>
  <c r="P18" i="4"/>
  <c r="P19" i="4"/>
  <c r="Q18" i="4"/>
  <c r="Q17" i="4"/>
  <c r="Q19" i="4"/>
  <c r="D10" i="4"/>
  <c r="D20" i="4" s="1"/>
  <c r="D17" i="4"/>
  <c r="D19" i="4"/>
  <c r="D18" i="4"/>
  <c r="L19" i="4"/>
  <c r="L18" i="4"/>
  <c r="T17" i="4"/>
  <c r="T19" i="4"/>
  <c r="T18" i="4"/>
  <c r="AB19" i="4"/>
  <c r="AB18" i="4"/>
  <c r="Y18" i="4"/>
  <c r="Y19" i="4"/>
  <c r="Y17" i="4"/>
  <c r="S10" i="4"/>
  <c r="S20" i="4" s="1"/>
  <c r="S18" i="4"/>
  <c r="S17" i="4"/>
  <c r="S19" i="4"/>
  <c r="E18" i="4"/>
  <c r="E19" i="4"/>
  <c r="M17" i="4"/>
  <c r="M19" i="4"/>
  <c r="M18" i="4"/>
  <c r="U19" i="4"/>
  <c r="U18" i="4"/>
  <c r="AC17" i="4"/>
  <c r="AC19" i="4"/>
  <c r="AC18" i="4"/>
  <c r="G19" i="4"/>
  <c r="G18" i="4"/>
  <c r="W19" i="4"/>
  <c r="W18" i="4"/>
  <c r="H18" i="4"/>
  <c r="H17" i="4"/>
  <c r="H19" i="4"/>
  <c r="X18" i="4"/>
  <c r="X19" i="4"/>
  <c r="I19" i="4"/>
  <c r="I18" i="4"/>
  <c r="I17" i="4"/>
  <c r="K18" i="4"/>
  <c r="K19" i="4"/>
  <c r="AA10" i="4"/>
  <c r="AA20" i="4" s="1"/>
  <c r="AA18" i="4"/>
  <c r="AA17" i="4"/>
  <c r="AA19" i="4"/>
  <c r="F17" i="4"/>
  <c r="F19" i="4"/>
  <c r="F18" i="4"/>
  <c r="N19" i="4"/>
  <c r="N18" i="4"/>
  <c r="V19" i="4"/>
  <c r="V18" i="4"/>
  <c r="AD17" i="4"/>
  <c r="AD19" i="4"/>
  <c r="AD18" i="4"/>
  <c r="AC52" i="4"/>
  <c r="L10" i="4"/>
  <c r="L20" i="4" s="1"/>
  <c r="AB10" i="4"/>
  <c r="AB20" i="4" s="1"/>
  <c r="T10" i="4"/>
  <c r="T20" i="4" s="1"/>
  <c r="V53" i="4"/>
  <c r="N40" i="4"/>
  <c r="N38" i="4" s="1"/>
  <c r="G40" i="4"/>
  <c r="AE28" i="4"/>
  <c r="K77" i="4"/>
  <c r="K79" i="4"/>
  <c r="K78" i="4"/>
  <c r="L77" i="4"/>
  <c r="L79" i="4"/>
  <c r="L78" i="4"/>
  <c r="AC78" i="4"/>
  <c r="AC77" i="4"/>
  <c r="AC79" i="4"/>
  <c r="E78" i="4"/>
  <c r="E77" i="4"/>
  <c r="E79" i="4"/>
  <c r="M78" i="4"/>
  <c r="M77" i="4"/>
  <c r="M79" i="4"/>
  <c r="U78" i="4"/>
  <c r="U77" i="4"/>
  <c r="U79" i="4"/>
  <c r="C79" i="4"/>
  <c r="C77" i="4"/>
  <c r="C78" i="4"/>
  <c r="AB78" i="4"/>
  <c r="AB77" i="4"/>
  <c r="AB79" i="4"/>
  <c r="F78" i="4"/>
  <c r="F77" i="4"/>
  <c r="F79" i="4"/>
  <c r="N78" i="4"/>
  <c r="N77" i="4"/>
  <c r="N79" i="4"/>
  <c r="V78" i="4"/>
  <c r="V77" i="4"/>
  <c r="V79" i="4"/>
  <c r="S77" i="4"/>
  <c r="S79" i="4"/>
  <c r="S78" i="4"/>
  <c r="D78" i="4"/>
  <c r="D77" i="4"/>
  <c r="D79" i="4"/>
  <c r="T78" i="4"/>
  <c r="T77" i="4"/>
  <c r="T79" i="4"/>
  <c r="G78" i="4"/>
  <c r="G77" i="4"/>
  <c r="G79" i="4"/>
  <c r="O78" i="4"/>
  <c r="O77" i="4"/>
  <c r="O79" i="4"/>
  <c r="W78" i="4"/>
  <c r="W77" i="4"/>
  <c r="W79" i="4"/>
  <c r="H79" i="4"/>
  <c r="H78" i="4"/>
  <c r="H77" i="4"/>
  <c r="P77" i="4"/>
  <c r="P78" i="4"/>
  <c r="P79" i="4"/>
  <c r="X78" i="4"/>
  <c r="X77" i="4"/>
  <c r="X79" i="4"/>
  <c r="F28" i="4"/>
  <c r="X39" i="4"/>
  <c r="X38" i="4" s="1"/>
  <c r="V52" i="4"/>
  <c r="S68" i="4"/>
  <c r="I77" i="4"/>
  <c r="I79" i="4"/>
  <c r="I78" i="4"/>
  <c r="Q77" i="4"/>
  <c r="Q79" i="4"/>
  <c r="Q78" i="4"/>
  <c r="Z77" i="4"/>
  <c r="Z79" i="4"/>
  <c r="Z78" i="4"/>
  <c r="Z28" i="4"/>
  <c r="J77" i="4"/>
  <c r="J79" i="4"/>
  <c r="J78" i="4"/>
  <c r="R77" i="4"/>
  <c r="R79" i="4"/>
  <c r="R78" i="4"/>
  <c r="AA77" i="4"/>
  <c r="AA79" i="4"/>
  <c r="AA78" i="4"/>
  <c r="W10" i="4"/>
  <c r="W20" i="4" s="1"/>
  <c r="U29" i="4"/>
  <c r="AE40" i="4"/>
  <c r="AE38" i="4" s="1"/>
  <c r="W50" i="4"/>
  <c r="AD53" i="4"/>
  <c r="E66" i="4"/>
  <c r="D70" i="4"/>
  <c r="E10" i="4"/>
  <c r="E20" i="4" s="1"/>
  <c r="C51" i="4"/>
  <c r="T54" i="4"/>
  <c r="U66" i="4"/>
  <c r="L70" i="4"/>
  <c r="G10" i="4"/>
  <c r="G20" i="4" s="1"/>
  <c r="AE10" i="4"/>
  <c r="AE20" i="4" s="1"/>
  <c r="W30" i="4"/>
  <c r="K51" i="4"/>
  <c r="T55" i="4"/>
  <c r="AE66" i="4"/>
  <c r="AB70" i="4"/>
  <c r="M68" i="4"/>
  <c r="H50" i="4"/>
  <c r="AE30" i="4"/>
  <c r="C52" i="4"/>
  <c r="P67" i="4"/>
  <c r="U10" i="4"/>
  <c r="U20" i="4" s="1"/>
  <c r="P50" i="4"/>
  <c r="O10" i="4"/>
  <c r="O20" i="4" s="1"/>
  <c r="D16" i="4"/>
  <c r="Z31" i="4"/>
  <c r="P39" i="4"/>
  <c r="P38" i="4" s="1"/>
  <c r="F52" i="4"/>
  <c r="C68" i="4"/>
  <c r="F69" i="4"/>
  <c r="AD69" i="4"/>
  <c r="G28" i="4"/>
  <c r="AD28" i="4"/>
  <c r="Z29" i="4"/>
  <c r="AC30" i="4"/>
  <c r="Q39" i="4"/>
  <c r="Q38" i="4" s="1"/>
  <c r="L40" i="4"/>
  <c r="L38" i="4" s="1"/>
  <c r="M50" i="4"/>
  <c r="H51" i="4"/>
  <c r="E52" i="4"/>
  <c r="AA52" i="4"/>
  <c r="X53" i="4"/>
  <c r="AA54" i="4"/>
  <c r="V55" i="4"/>
  <c r="W66" i="4"/>
  <c r="S67" i="4"/>
  <c r="N68" i="4"/>
  <c r="H69" i="4"/>
  <c r="C70" i="4"/>
  <c r="N28" i="4"/>
  <c r="AC29" i="4"/>
  <c r="C39" i="4"/>
  <c r="C38" i="4" s="1"/>
  <c r="T39" i="4"/>
  <c r="T38" i="4" s="1"/>
  <c r="O40" i="4"/>
  <c r="O38" i="4" s="1"/>
  <c r="U50" i="4"/>
  <c r="P51" i="4"/>
  <c r="K52" i="4"/>
  <c r="AD52" i="4"/>
  <c r="C54" i="4"/>
  <c r="D55" i="4"/>
  <c r="AD55" i="4"/>
  <c r="G66" i="4"/>
  <c r="AC66" i="4"/>
  <c r="AA67" i="4"/>
  <c r="U68" i="4"/>
  <c r="N69" i="4"/>
  <c r="K70" i="4"/>
  <c r="AB55" i="4"/>
  <c r="K10" i="4"/>
  <c r="K20" i="4" s="1"/>
  <c r="O28" i="4"/>
  <c r="J29" i="4"/>
  <c r="G30" i="4"/>
  <c r="J31" i="4"/>
  <c r="D39" i="4"/>
  <c r="D38" i="4" s="1"/>
  <c r="M52" i="4"/>
  <c r="F53" i="4"/>
  <c r="D54" i="4"/>
  <c r="F55" i="4"/>
  <c r="AE55" i="4"/>
  <c r="H66" i="4"/>
  <c r="V68" i="4"/>
  <c r="P69" i="4"/>
  <c r="C10" i="4"/>
  <c r="C20" i="4" s="1"/>
  <c r="S16" i="4"/>
  <c r="J28" i="4"/>
  <c r="X67" i="4"/>
  <c r="R28" i="4"/>
  <c r="M30" i="4"/>
  <c r="H39" i="4"/>
  <c r="H38" i="4" s="1"/>
  <c r="Y39" i="4"/>
  <c r="Y38" i="4" s="1"/>
  <c r="W40" i="4"/>
  <c r="W38" i="4" s="1"/>
  <c r="X50" i="4"/>
  <c r="S51" i="4"/>
  <c r="N52" i="4"/>
  <c r="H53" i="4"/>
  <c r="K54" i="4"/>
  <c r="L55" i="4"/>
  <c r="M66" i="4"/>
  <c r="C67" i="4"/>
  <c r="E68" i="4"/>
  <c r="AA68" i="4"/>
  <c r="S70" i="4"/>
  <c r="X66" i="4"/>
  <c r="M10" i="4"/>
  <c r="M20" i="4" s="1"/>
  <c r="AC10" i="4"/>
  <c r="AC20" i="4" s="1"/>
  <c r="V28" i="4"/>
  <c r="M29" i="4"/>
  <c r="O30" i="4"/>
  <c r="R31" i="4"/>
  <c r="I39" i="4"/>
  <c r="I38" i="4" s="1"/>
  <c r="AB39" i="4"/>
  <c r="AB38" i="4" s="1"/>
  <c r="E50" i="4"/>
  <c r="AC50" i="4"/>
  <c r="X51" i="4"/>
  <c r="S52" i="4"/>
  <c r="N53" i="4"/>
  <c r="L54" i="4"/>
  <c r="N55" i="4"/>
  <c r="O66" i="4"/>
  <c r="H67" i="4"/>
  <c r="F68" i="4"/>
  <c r="AC68" i="4"/>
  <c r="V69" i="4"/>
  <c r="T70" i="4"/>
  <c r="AA16" i="4"/>
  <c r="S39" i="4"/>
  <c r="S38" i="4" s="1"/>
  <c r="AB54" i="4"/>
  <c r="W28" i="4"/>
  <c r="R29" i="4"/>
  <c r="U30" i="4"/>
  <c r="AD40" i="4"/>
  <c r="AD38" i="4" s="1"/>
  <c r="AA51" i="4"/>
  <c r="U52" i="4"/>
  <c r="P53" i="4"/>
  <c r="S54" i="4"/>
  <c r="P66" i="4"/>
  <c r="K67" i="4"/>
  <c r="K68" i="4"/>
  <c r="AD68" i="4"/>
  <c r="X69" i="4"/>
  <c r="AA70" i="4"/>
  <c r="I51" i="4"/>
  <c r="I54" i="4"/>
  <c r="I52" i="4"/>
  <c r="I55" i="4"/>
  <c r="I50" i="4"/>
  <c r="Q51" i="4"/>
  <c r="Q54" i="4"/>
  <c r="Q52" i="4"/>
  <c r="Q55" i="4"/>
  <c r="Q50" i="4"/>
  <c r="Y51" i="4"/>
  <c r="Y54" i="4"/>
  <c r="Y52" i="4"/>
  <c r="Y55" i="4"/>
  <c r="Y50" i="4"/>
  <c r="Q53" i="4"/>
  <c r="J70" i="4"/>
  <c r="J68" i="4"/>
  <c r="J66" i="4"/>
  <c r="J69" i="4"/>
  <c r="R70" i="4"/>
  <c r="R68" i="4"/>
  <c r="R66" i="4"/>
  <c r="R69" i="4"/>
  <c r="Z70" i="4"/>
  <c r="Z68" i="4"/>
  <c r="Z66" i="4"/>
  <c r="Z69" i="4"/>
  <c r="C19" i="4"/>
  <c r="J54" i="4"/>
  <c r="J52" i="4"/>
  <c r="J55" i="4"/>
  <c r="J50" i="4"/>
  <c r="J53" i="4"/>
  <c r="R54" i="4"/>
  <c r="R52" i="4"/>
  <c r="R55" i="4"/>
  <c r="R50" i="4"/>
  <c r="R53" i="4"/>
  <c r="Z54" i="4"/>
  <c r="Z52" i="4"/>
  <c r="Z55" i="4"/>
  <c r="Z50" i="4"/>
  <c r="Z53" i="4"/>
  <c r="Z67" i="4"/>
  <c r="F10" i="4"/>
  <c r="F20" i="4" s="1"/>
  <c r="N10" i="4"/>
  <c r="N20" i="4" s="1"/>
  <c r="V10" i="4"/>
  <c r="V20" i="4" s="1"/>
  <c r="AD10" i="4"/>
  <c r="AD20" i="4" s="1"/>
  <c r="H28" i="4"/>
  <c r="H29" i="4"/>
  <c r="P28" i="4"/>
  <c r="P29" i="4"/>
  <c r="X28" i="4"/>
  <c r="X29" i="4"/>
  <c r="P31" i="4"/>
  <c r="E40" i="4"/>
  <c r="E39" i="4"/>
  <c r="M40" i="4"/>
  <c r="M39" i="4"/>
  <c r="U40" i="4"/>
  <c r="U39" i="4"/>
  <c r="AC40" i="4"/>
  <c r="AC39" i="4"/>
  <c r="Y53" i="4"/>
  <c r="J67" i="4"/>
  <c r="E28" i="4"/>
  <c r="E31" i="4"/>
  <c r="C18" i="4"/>
  <c r="I31" i="4"/>
  <c r="I29" i="4"/>
  <c r="I30" i="4"/>
  <c r="Q31" i="4"/>
  <c r="Q29" i="4"/>
  <c r="Q30" i="4"/>
  <c r="Y31" i="4"/>
  <c r="Y29" i="4"/>
  <c r="Y30" i="4"/>
  <c r="E30" i="4"/>
  <c r="X30" i="4"/>
  <c r="K39" i="4"/>
  <c r="K38" i="4" s="1"/>
  <c r="AA39" i="4"/>
  <c r="AA38" i="4" s="1"/>
  <c r="H10" i="4"/>
  <c r="H20" i="4" s="1"/>
  <c r="P10" i="4"/>
  <c r="P20" i="4" s="1"/>
  <c r="X10" i="4"/>
  <c r="X20" i="4" s="1"/>
  <c r="I28" i="4"/>
  <c r="Y28" i="4"/>
  <c r="G38" i="4"/>
  <c r="V40" i="4"/>
  <c r="V38" i="4" s="1"/>
  <c r="Z51" i="4"/>
  <c r="I53" i="4"/>
  <c r="I10" i="4"/>
  <c r="I20" i="4" s="1"/>
  <c r="Q10" i="4"/>
  <c r="Q20" i="4" s="1"/>
  <c r="Y10" i="4"/>
  <c r="Y20" i="4" s="1"/>
  <c r="J16" i="4"/>
  <c r="Z16" i="4"/>
  <c r="C29" i="4"/>
  <c r="C30" i="4"/>
  <c r="C28" i="4"/>
  <c r="K29" i="4"/>
  <c r="K30" i="4"/>
  <c r="K28" i="4"/>
  <c r="S29" i="4"/>
  <c r="S30" i="4"/>
  <c r="S28" i="4"/>
  <c r="AA29" i="4"/>
  <c r="AA30" i="4"/>
  <c r="AA28" i="4"/>
  <c r="H30" i="4"/>
  <c r="X31" i="4"/>
  <c r="G53" i="4"/>
  <c r="G51" i="4"/>
  <c r="G54" i="4"/>
  <c r="G52" i="4"/>
  <c r="O53" i="4"/>
  <c r="O51" i="4"/>
  <c r="O54" i="4"/>
  <c r="O52" i="4"/>
  <c r="W53" i="4"/>
  <c r="W51" i="4"/>
  <c r="W54" i="4"/>
  <c r="W52" i="4"/>
  <c r="AE53" i="4"/>
  <c r="AE51" i="4"/>
  <c r="AE54" i="4"/>
  <c r="AE52" i="4"/>
  <c r="O50" i="4"/>
  <c r="R67" i="4"/>
  <c r="D30" i="4"/>
  <c r="D28" i="4"/>
  <c r="D31" i="4"/>
  <c r="L30" i="4"/>
  <c r="L28" i="4"/>
  <c r="L31" i="4"/>
  <c r="T30" i="4"/>
  <c r="T28" i="4"/>
  <c r="T31" i="4"/>
  <c r="AB30" i="4"/>
  <c r="AB28" i="4"/>
  <c r="AB31" i="4"/>
  <c r="T29" i="4"/>
  <c r="C31" i="4"/>
  <c r="F40" i="4"/>
  <c r="F38" i="4" s="1"/>
  <c r="J51" i="4"/>
  <c r="G55" i="4"/>
  <c r="I67" i="4"/>
  <c r="I70" i="4"/>
  <c r="I68" i="4"/>
  <c r="I66" i="4"/>
  <c r="Q67" i="4"/>
  <c r="Q70" i="4"/>
  <c r="Q68" i="4"/>
  <c r="Q66" i="4"/>
  <c r="Y67" i="4"/>
  <c r="Y70" i="4"/>
  <c r="Y68" i="4"/>
  <c r="Y66" i="4"/>
  <c r="Y69" i="4"/>
  <c r="F29" i="4"/>
  <c r="N29" i="4"/>
  <c r="V29" i="4"/>
  <c r="AD29" i="4"/>
  <c r="D51" i="4"/>
  <c r="L51" i="4"/>
  <c r="T51" i="4"/>
  <c r="AB51" i="4"/>
  <c r="E54" i="4"/>
  <c r="M54" i="4"/>
  <c r="U54" i="4"/>
  <c r="AC54" i="4"/>
  <c r="H55" i="4"/>
  <c r="P55" i="4"/>
  <c r="X55" i="4"/>
  <c r="D67" i="4"/>
  <c r="L67" i="4"/>
  <c r="T67" i="4"/>
  <c r="AB67" i="4"/>
  <c r="G68" i="4"/>
  <c r="O68" i="4"/>
  <c r="W68" i="4"/>
  <c r="AE68" i="4"/>
  <c r="E70" i="4"/>
  <c r="M70" i="4"/>
  <c r="U70" i="4"/>
  <c r="AC70" i="4"/>
  <c r="G29" i="4"/>
  <c r="O29" i="4"/>
  <c r="W29" i="4"/>
  <c r="AE29" i="4"/>
  <c r="M31" i="4"/>
  <c r="U31" i="4"/>
  <c r="AC31" i="4"/>
  <c r="E51" i="4"/>
  <c r="M51" i="4"/>
  <c r="U51" i="4"/>
  <c r="AC51" i="4"/>
  <c r="H52" i="4"/>
  <c r="P52" i="4"/>
  <c r="X52" i="4"/>
  <c r="C53" i="4"/>
  <c r="K53" i="4"/>
  <c r="S53" i="4"/>
  <c r="AA53" i="4"/>
  <c r="F54" i="4"/>
  <c r="N54" i="4"/>
  <c r="V54" i="4"/>
  <c r="AD54" i="4"/>
  <c r="E67" i="4"/>
  <c r="M67" i="4"/>
  <c r="U67" i="4"/>
  <c r="AC67" i="4"/>
  <c r="H68" i="4"/>
  <c r="P68" i="4"/>
  <c r="X68" i="4"/>
  <c r="C69" i="4"/>
  <c r="K69" i="4"/>
  <c r="S69" i="4"/>
  <c r="AA69" i="4"/>
  <c r="F70" i="4"/>
  <c r="N70" i="4"/>
  <c r="V70" i="4"/>
  <c r="AD70" i="4"/>
  <c r="F31" i="4"/>
  <c r="N31" i="4"/>
  <c r="V31" i="4"/>
  <c r="AD31" i="4"/>
  <c r="J40" i="4"/>
  <c r="J38" i="4" s="1"/>
  <c r="R40" i="4"/>
  <c r="R38" i="4" s="1"/>
  <c r="Z40" i="4"/>
  <c r="Z38" i="4" s="1"/>
  <c r="C50" i="4"/>
  <c r="K50" i="4"/>
  <c r="S50" i="4"/>
  <c r="AA50" i="4"/>
  <c r="F51" i="4"/>
  <c r="N51" i="4"/>
  <c r="V51" i="4"/>
  <c r="AD51" i="4"/>
  <c r="D53" i="4"/>
  <c r="L53" i="4"/>
  <c r="T53" i="4"/>
  <c r="AB53" i="4"/>
  <c r="F67" i="4"/>
  <c r="N67" i="4"/>
  <c r="V67" i="4"/>
  <c r="AD67" i="4"/>
  <c r="D69" i="4"/>
  <c r="L69" i="4"/>
  <c r="T69" i="4"/>
  <c r="AB69" i="4"/>
  <c r="G70" i="4"/>
  <c r="O70" i="4"/>
  <c r="W70" i="4"/>
  <c r="AE70" i="4"/>
  <c r="D50" i="4"/>
  <c r="L50" i="4"/>
  <c r="T50" i="4"/>
  <c r="AB50" i="4"/>
  <c r="E53" i="4"/>
  <c r="M53" i="4"/>
  <c r="U53" i="4"/>
  <c r="AC53" i="4"/>
  <c r="D66" i="4"/>
  <c r="L66" i="4"/>
  <c r="T66" i="4"/>
  <c r="AB66" i="4"/>
  <c r="G67" i="4"/>
  <c r="O67" i="4"/>
  <c r="W67" i="4"/>
  <c r="AE67" i="4"/>
  <c r="V17" i="4" l="1"/>
  <c r="L17" i="4"/>
  <c r="L16" i="4" s="1"/>
  <c r="O17" i="4"/>
  <c r="W17" i="4"/>
  <c r="P17" i="4"/>
  <c r="E17" i="4"/>
  <c r="X17" i="4"/>
  <c r="X16" i="4" s="1"/>
  <c r="U17" i="4"/>
  <c r="U16" i="4" s="1"/>
  <c r="AB17" i="4"/>
  <c r="AB16" i="4" s="1"/>
  <c r="N17" i="4"/>
  <c r="N16" i="4" s="1"/>
  <c r="K17" i="4"/>
  <c r="G17" i="4"/>
  <c r="AC27" i="4"/>
  <c r="G27" i="4"/>
  <c r="T16" i="4"/>
  <c r="AE16" i="4"/>
  <c r="S76" i="4"/>
  <c r="AC16" i="4"/>
  <c r="W16" i="4"/>
  <c r="O16" i="4"/>
  <c r="G16" i="4"/>
  <c r="E16" i="4"/>
  <c r="J27" i="4"/>
  <c r="X76" i="4"/>
  <c r="L76" i="4"/>
  <c r="AE27" i="4"/>
  <c r="J76" i="4"/>
  <c r="U65" i="4"/>
  <c r="U38" i="4"/>
  <c r="Z27" i="4"/>
  <c r="V76" i="4"/>
  <c r="AB76" i="4"/>
  <c r="V16" i="4"/>
  <c r="H76" i="4"/>
  <c r="U27" i="4"/>
  <c r="Z76" i="4"/>
  <c r="P76" i="4"/>
  <c r="O76" i="4"/>
  <c r="X65" i="4"/>
  <c r="R27" i="4"/>
  <c r="R76" i="4"/>
  <c r="D76" i="4"/>
  <c r="M76" i="4"/>
  <c r="N76" i="4"/>
  <c r="H65" i="4"/>
  <c r="W27" i="4"/>
  <c r="Q76" i="4"/>
  <c r="G76" i="4"/>
  <c r="C76" i="4"/>
  <c r="O27" i="4"/>
  <c r="E76" i="4"/>
  <c r="W76" i="4"/>
  <c r="F76" i="4"/>
  <c r="AA76" i="4"/>
  <c r="I76" i="4"/>
  <c r="T76" i="4"/>
  <c r="U76" i="4"/>
  <c r="K76" i="4"/>
  <c r="AE76" i="4"/>
  <c r="AD76" i="4"/>
  <c r="C49" i="4"/>
  <c r="W49" i="4"/>
  <c r="G49" i="4"/>
  <c r="M38" i="4"/>
  <c r="AB65" i="4"/>
  <c r="W65" i="4"/>
  <c r="V65" i="4"/>
  <c r="V49" i="4"/>
  <c r="C65" i="4"/>
  <c r="X49" i="4"/>
  <c r="N65" i="4"/>
  <c r="F65" i="4"/>
  <c r="F49" i="4"/>
  <c r="K27" i="4"/>
  <c r="Q27" i="4"/>
  <c r="N49" i="4"/>
  <c r="M27" i="4"/>
  <c r="O65" i="4"/>
  <c r="AC76" i="4"/>
  <c r="S65" i="4"/>
  <c r="G65" i="4"/>
  <c r="AD65" i="4"/>
  <c r="AD49" i="4"/>
  <c r="K65" i="4"/>
  <c r="E65" i="4"/>
  <c r="F16" i="4"/>
  <c r="R49" i="4"/>
  <c r="C17" i="4"/>
  <c r="C16" i="4" s="1"/>
  <c r="P49" i="4"/>
  <c r="P65" i="4"/>
  <c r="AE49" i="4"/>
  <c r="P27" i="4"/>
  <c r="P16" i="4"/>
  <c r="AE65" i="4"/>
  <c r="S49" i="4"/>
  <c r="AC65" i="4"/>
  <c r="U49" i="4"/>
  <c r="F27" i="4"/>
  <c r="D27" i="4"/>
  <c r="K16" i="4"/>
  <c r="H49" i="4"/>
  <c r="AA65" i="4"/>
  <c r="Q65" i="4"/>
  <c r="E38" i="4"/>
  <c r="H27" i="4"/>
  <c r="Q49" i="4"/>
  <c r="K49" i="4"/>
  <c r="M49" i="4"/>
  <c r="AB27" i="4"/>
  <c r="M65" i="4"/>
  <c r="Y27" i="4"/>
  <c r="H16" i="4"/>
  <c r="R65" i="4"/>
  <c r="Y49" i="4"/>
  <c r="E49" i="4"/>
  <c r="AB49" i="4"/>
  <c r="T27" i="4"/>
  <c r="AA27" i="4"/>
  <c r="I27" i="4"/>
  <c r="AC38" i="4"/>
  <c r="T65" i="4"/>
  <c r="T49" i="4"/>
  <c r="AD27" i="4"/>
  <c r="C27" i="4"/>
  <c r="Y16" i="4"/>
  <c r="AD16" i="4"/>
  <c r="Z49" i="4"/>
  <c r="I49" i="4"/>
  <c r="L65" i="4"/>
  <c r="L49" i="4"/>
  <c r="V27" i="4"/>
  <c r="Y65" i="4"/>
  <c r="I65" i="4"/>
  <c r="Q16" i="4"/>
  <c r="X27" i="4"/>
  <c r="D65" i="4"/>
  <c r="D49" i="4"/>
  <c r="AA49" i="4"/>
  <c r="AC49" i="4"/>
  <c r="N27" i="4"/>
  <c r="L27" i="4"/>
  <c r="O49" i="4"/>
  <c r="S27" i="4"/>
  <c r="I16" i="4"/>
  <c r="E27" i="4"/>
  <c r="J49" i="4"/>
  <c r="Z65" i="4"/>
  <c r="J65" i="4"/>
  <c r="M16" i="4" l="1"/>
</calcChain>
</file>

<file path=xl/sharedStrings.xml><?xml version="1.0" encoding="utf-8"?>
<sst xmlns="http://schemas.openxmlformats.org/spreadsheetml/2006/main" count="744" uniqueCount="213">
  <si>
    <t>2. Personas nacidas en México residentes en Estados Unidos</t>
  </si>
  <si>
    <t>Año</t>
  </si>
  <si>
    <t>CPS*</t>
  </si>
  <si>
    <t>ACS**</t>
  </si>
  <si>
    <t>Regresar</t>
  </si>
  <si>
    <t>Absolutos</t>
  </si>
  <si>
    <t>Cambio porcentual</t>
  </si>
  <si>
    <t>Estado de residencia</t>
  </si>
  <si>
    <t>Posición en el
ranking de 1990</t>
  </si>
  <si>
    <t>Inmigrantes en 1990</t>
  </si>
  <si>
    <t>Posición en el ranking de 2000</t>
  </si>
  <si>
    <t>Inmigrantes en 2000</t>
  </si>
  <si>
    <t>Posición en el ranking de 2010</t>
  </si>
  <si>
    <t>Inmigrantes en 2010</t>
  </si>
  <si>
    <t>Posición en el ranking de 2015</t>
  </si>
  <si>
    <t xml:space="preserve">Inmigrantes en 2015 </t>
  </si>
  <si>
    <t>Posición en el ranking de 2016</t>
  </si>
  <si>
    <t xml:space="preserve">Inmigrantes en 2016 </t>
  </si>
  <si>
    <t>Posición en el ranking de 2017</t>
  </si>
  <si>
    <t xml:space="preserve">Inmigrantes en 2017 </t>
  </si>
  <si>
    <t>Posición en el ranking de 2018</t>
  </si>
  <si>
    <t>Inmigrantes en 2018</t>
  </si>
  <si>
    <t>Posición en el ranking de 2019</t>
  </si>
  <si>
    <t>Inmigrantes en 2019</t>
  </si>
  <si>
    <t>Posición en el ranking de 2020</t>
  </si>
  <si>
    <t>Inmigrantes en 2020</t>
  </si>
  <si>
    <t>Posición en el ranking de 2021</t>
  </si>
  <si>
    <t>Inmigrantes en 2021</t>
  </si>
  <si>
    <t>Total de
inmigrantes</t>
  </si>
  <si>
    <t>México</t>
  </si>
  <si>
    <t>Total de inmigrantes</t>
  </si>
  <si>
    <t>California</t>
  </si>
  <si>
    <t>Texas</t>
  </si>
  <si>
    <t>Illinois</t>
  </si>
  <si>
    <t>Arizona</t>
  </si>
  <si>
    <t>Florida</t>
  </si>
  <si>
    <t>Georgia</t>
  </si>
  <si>
    <t>Carolina Del Norte</t>
  </si>
  <si>
    <t>Washington</t>
  </si>
  <si>
    <t>Colorado</t>
  </si>
  <si>
    <t>Nueva York</t>
  </si>
  <si>
    <t>Nevada</t>
  </si>
  <si>
    <t>Nuevo México</t>
  </si>
  <si>
    <t>Nueva Jersey</t>
  </si>
  <si>
    <t>Oklahoma</t>
  </si>
  <si>
    <t>Utah</t>
  </si>
  <si>
    <t>Indiana</t>
  </si>
  <si>
    <t>Wisconsin</t>
  </si>
  <si>
    <t>Tennessee</t>
  </si>
  <si>
    <t>Kansas</t>
  </si>
  <si>
    <t>Michigan</t>
  </si>
  <si>
    <t>Carolina Del Sur</t>
  </si>
  <si>
    <t>Minnesota</t>
  </si>
  <si>
    <t>Arkansas</t>
  </si>
  <si>
    <t>Virginia</t>
  </si>
  <si>
    <t>Idaho</t>
  </si>
  <si>
    <t>Alabama</t>
  </si>
  <si>
    <t>Ohio</t>
  </si>
  <si>
    <t>Nebraska</t>
  </si>
  <si>
    <t>Iowa</t>
  </si>
  <si>
    <t>Maryland</t>
  </si>
  <si>
    <t>Kentucky</t>
  </si>
  <si>
    <t>Louisiana</t>
  </si>
  <si>
    <t>Connecticut</t>
  </si>
  <si>
    <t>Massachusetts</t>
  </si>
  <si>
    <t>Delaware</t>
  </si>
  <si>
    <t>Wyoming</t>
  </si>
  <si>
    <t>Alaska</t>
  </si>
  <si>
    <t>Dakota Del Sur</t>
  </si>
  <si>
    <t>Montana</t>
  </si>
  <si>
    <t>Rhode Island</t>
  </si>
  <si>
    <t>Maine</t>
  </si>
  <si>
    <t>Vermont</t>
  </si>
  <si>
    <t>Virginia Occidental</t>
  </si>
  <si>
    <t>Dakota Del Norte</t>
  </si>
  <si>
    <t>Total</t>
  </si>
  <si>
    <t>Condición de actividad</t>
  </si>
  <si>
    <t xml:space="preserve">Población económicamente activa </t>
  </si>
  <si>
    <t xml:space="preserve">Población económicamente inactiva </t>
  </si>
  <si>
    <t>Horas trabajadas por semana</t>
  </si>
  <si>
    <t>34 o menos</t>
  </si>
  <si>
    <t>De 35 a 44 horas</t>
  </si>
  <si>
    <t>45 o más</t>
  </si>
  <si>
    <t xml:space="preserve">No especificado </t>
  </si>
  <si>
    <t xml:space="preserve">Horas trabajadas por semana </t>
  </si>
  <si>
    <t>No especificado</t>
  </si>
  <si>
    <t>Promedio de horas trabajadas por semana</t>
  </si>
  <si>
    <t>Tipo de trabajador</t>
  </si>
  <si>
    <t>Asalariado</t>
  </si>
  <si>
    <t>Menos de 10000</t>
  </si>
  <si>
    <t>De 10000 a 19999</t>
  </si>
  <si>
    <t>De 20000 a 29999</t>
  </si>
  <si>
    <t>De 30000 a 39999</t>
  </si>
  <si>
    <t>De 40000 o más</t>
  </si>
  <si>
    <t>Tamaño de la empresa</t>
  </si>
  <si>
    <t>Menos de 100</t>
  </si>
  <si>
    <t>De 100 a 499 personas</t>
  </si>
  <si>
    <t>De 500 a 999 personas</t>
  </si>
  <si>
    <t>De 1000 personas o más</t>
  </si>
  <si>
    <t>Primario</t>
  </si>
  <si>
    <t>Secundario</t>
  </si>
  <si>
    <t>Terciario</t>
  </si>
  <si>
    <t>Ejecutivos, profesionistas y técnicos</t>
  </si>
  <si>
    <t>Trabajadores de servicios</t>
  </si>
  <si>
    <t>Ventas y ocupaciones de oficina</t>
  </si>
  <si>
    <t>Agricultores y trabajadores agrícolas</t>
  </si>
  <si>
    <t>Construcción y ocupaciones de reparación</t>
  </si>
  <si>
    <t>Obreros, transportistas y trabajadores especializados de la construcción</t>
  </si>
  <si>
    <t>Características</t>
  </si>
  <si>
    <t>Sexo</t>
  </si>
  <si>
    <t>Hombres</t>
  </si>
  <si>
    <t>Mujeres</t>
  </si>
  <si>
    <t>Grandes grupos de edad</t>
  </si>
  <si>
    <t>De 0 a 14 años</t>
  </si>
  <si>
    <t>De 15 a 29 años</t>
  </si>
  <si>
    <t>De 30 a 44 años</t>
  </si>
  <si>
    <t>De 45 a 64 años</t>
  </si>
  <si>
    <t>De 65 años o más</t>
  </si>
  <si>
    <t>Edad promedio (años)</t>
  </si>
  <si>
    <r>
      <t xml:space="preserve">Escolaridad </t>
    </r>
    <r>
      <rPr>
        <b/>
        <vertAlign val="superscript"/>
        <sz val="9"/>
        <rFont val="Montserrat"/>
      </rPr>
      <t>1</t>
    </r>
  </si>
  <si>
    <t>Sin escolaridad</t>
  </si>
  <si>
    <t>Elementary  and middle school</t>
  </si>
  <si>
    <t>High school</t>
  </si>
  <si>
    <t>Diploma escuela regular o GED</t>
  </si>
  <si>
    <t>Algun grado de licenciatura</t>
  </si>
  <si>
    <t>Licenciatura</t>
  </si>
  <si>
    <t>Maestría o doctorado</t>
  </si>
  <si>
    <r>
      <t xml:space="preserve">Situación conyugal </t>
    </r>
    <r>
      <rPr>
        <b/>
        <vertAlign val="superscript"/>
        <sz val="9"/>
        <rFont val="Montserrat"/>
      </rPr>
      <t>2</t>
    </r>
  </si>
  <si>
    <t>Población unida</t>
  </si>
  <si>
    <t>Población alguna vez unida</t>
  </si>
  <si>
    <t>Población nunca unida</t>
  </si>
  <si>
    <t>Tamaño del hogar</t>
  </si>
  <si>
    <t>1 a 3 miembros</t>
  </si>
  <si>
    <t>4 a 6 miembros</t>
  </si>
  <si>
    <t>7 miembros o más</t>
  </si>
  <si>
    <t>Ciudadanía</t>
  </si>
  <si>
    <t>Ciudadano</t>
  </si>
  <si>
    <t>No ciudadano</t>
  </si>
  <si>
    <t>Carolina del Norte</t>
  </si>
  <si>
    <t>Otros estados</t>
  </si>
  <si>
    <t>Región de residencia</t>
  </si>
  <si>
    <r>
      <t>Sudoeste primera parte</t>
    </r>
    <r>
      <rPr>
        <vertAlign val="superscript"/>
        <sz val="9"/>
        <rFont val="Montserrat"/>
      </rPr>
      <t>3</t>
    </r>
  </si>
  <si>
    <r>
      <t>Sudoeste expansión</t>
    </r>
    <r>
      <rPr>
        <vertAlign val="superscript"/>
        <sz val="9"/>
        <rFont val="Montserrat"/>
      </rPr>
      <t>4</t>
    </r>
  </si>
  <si>
    <r>
      <t>Grandes lagos</t>
    </r>
    <r>
      <rPr>
        <vertAlign val="superscript"/>
        <sz val="9"/>
        <rFont val="Montserrat"/>
      </rPr>
      <t>5</t>
    </r>
  </si>
  <si>
    <r>
      <t>Costa Este</t>
    </r>
    <r>
      <rPr>
        <vertAlign val="superscript"/>
        <sz val="9"/>
        <rFont val="Montserrat"/>
      </rPr>
      <t>6</t>
    </r>
  </si>
  <si>
    <r>
      <t>Grandes planicies</t>
    </r>
    <r>
      <rPr>
        <vertAlign val="superscript"/>
        <sz val="9"/>
        <rFont val="Montserrat"/>
      </rPr>
      <t>7</t>
    </r>
  </si>
  <si>
    <r>
      <t>Otra</t>
    </r>
    <r>
      <rPr>
        <vertAlign val="superscript"/>
        <sz val="9"/>
        <rFont val="Montserrat"/>
      </rPr>
      <t>8</t>
    </r>
  </si>
  <si>
    <t>Periodo de ingreso</t>
  </si>
  <si>
    <t>Antes de 1975</t>
  </si>
  <si>
    <t>De 1975 a 1985</t>
  </si>
  <si>
    <t>De 1986 a 1995</t>
  </si>
  <si>
    <t>De 1996 a 2005</t>
  </si>
  <si>
    <t>--</t>
  </si>
  <si>
    <t>Condición de movilidad en el último año</t>
  </si>
  <si>
    <t>No migrantes</t>
  </si>
  <si>
    <r>
      <t>Migrantes internos</t>
    </r>
    <r>
      <rPr>
        <vertAlign val="superscript"/>
        <sz val="9"/>
        <rFont val="Montserrat"/>
      </rPr>
      <t>9</t>
    </r>
  </si>
  <si>
    <r>
      <t>Migrantes internacionales</t>
    </r>
    <r>
      <rPr>
        <vertAlign val="superscript"/>
        <sz val="9"/>
        <rFont val="Montserrat"/>
      </rPr>
      <t>10</t>
    </r>
  </si>
  <si>
    <r>
      <t>Condición de pobreza</t>
    </r>
    <r>
      <rPr>
        <b/>
        <vertAlign val="superscript"/>
        <sz val="9"/>
        <rFont val="Montserrat"/>
      </rPr>
      <t>11</t>
    </r>
  </si>
  <si>
    <t>Pobres</t>
  </si>
  <si>
    <t>No Pobres</t>
  </si>
  <si>
    <t>Notas:</t>
  </si>
  <si>
    <t>% en el Estado</t>
  </si>
  <si>
    <t>% en el Total</t>
  </si>
  <si>
    <r>
      <t>Características laborales</t>
    </r>
    <r>
      <rPr>
        <b/>
        <vertAlign val="superscript"/>
        <sz val="10"/>
        <color theme="0"/>
        <rFont val="Montserrat"/>
      </rPr>
      <t>1,2</t>
    </r>
  </si>
  <si>
    <r>
      <t>Otro</t>
    </r>
    <r>
      <rPr>
        <vertAlign val="superscript"/>
        <sz val="9"/>
        <rFont val="Montserrat"/>
      </rPr>
      <t>3</t>
    </r>
  </si>
  <si>
    <r>
      <t>Salario anual (dólares)</t>
    </r>
    <r>
      <rPr>
        <b/>
        <vertAlign val="superscript"/>
        <sz val="9"/>
        <rFont val="Montserrat"/>
      </rPr>
      <t>4</t>
    </r>
  </si>
  <si>
    <r>
      <t>Salario promedio anual (dólares)</t>
    </r>
    <r>
      <rPr>
        <b/>
        <vertAlign val="superscript"/>
        <sz val="9"/>
        <rFont val="Montserrat"/>
      </rPr>
      <t>4</t>
    </r>
  </si>
  <si>
    <r>
      <t>Sector de actividad</t>
    </r>
    <r>
      <rPr>
        <b/>
        <vertAlign val="superscript"/>
        <sz val="9"/>
        <rFont val="Montserrat"/>
      </rPr>
      <t>5</t>
    </r>
  </si>
  <si>
    <r>
      <t>Tipo de ocupación</t>
    </r>
    <r>
      <rPr>
        <b/>
        <vertAlign val="superscript"/>
        <sz val="9"/>
        <rFont val="Montserrat"/>
      </rPr>
      <t>6</t>
    </r>
  </si>
  <si>
    <t>De 2006 a 2015</t>
  </si>
  <si>
    <t>De 2016 a la fecha</t>
  </si>
  <si>
    <t>Administración, negocios, ciencias y artes</t>
  </si>
  <si>
    <t>Servicios</t>
  </si>
  <si>
    <t>Ventas y oficina</t>
  </si>
  <si>
    <t>Recursos naturales, construcción y mantenimiento</t>
  </si>
  <si>
    <t>Producción, transporte y movimiento de materiales</t>
  </si>
  <si>
    <t>Última actualización noviembre 2022</t>
  </si>
  <si>
    <r>
      <rPr>
        <b/>
        <sz val="8"/>
        <rFont val="Montserrat"/>
      </rPr>
      <t xml:space="preserve">Fuente: </t>
    </r>
    <r>
      <rPr>
        <sz val="8"/>
        <rFont val="Montserrat"/>
      </rPr>
      <t>Estimaciones del CONAPO con base en U.S Census Bureau,  American Community Survey(ACS), 2001-2021</t>
    </r>
  </si>
  <si>
    <t>II.1. Personas nacidas en México residentes en Estados Unidos por fuente y año de captación CPS (1994-2022)  y ACS (2000-2021)</t>
  </si>
  <si>
    <t>Misisipi</t>
  </si>
  <si>
    <t>Pensilvania</t>
  </si>
  <si>
    <t>Misuri</t>
  </si>
  <si>
    <t>Nuevo Hampshire</t>
  </si>
  <si>
    <t>Hawái</t>
  </si>
  <si>
    <t>Oregón</t>
  </si>
  <si>
    <t>Distrito de Columbia</t>
  </si>
  <si>
    <r>
      <rPr>
        <b/>
        <sz val="8"/>
        <rFont val="Montserrat"/>
      </rPr>
      <t>Fuente:</t>
    </r>
    <r>
      <rPr>
        <sz val="8"/>
        <rFont val="Montserrat"/>
      </rPr>
      <t xml:space="preserve"> Estimaciones del CONAPO con base en U. S. Census Bureau, 5-percent sample 1990, 5-percent sample 2000 y American Community Survey (ACS) 2010, 2015-2021</t>
    </r>
  </si>
  <si>
    <r>
      <t xml:space="preserve">2/ Las variables </t>
    </r>
    <r>
      <rPr>
        <b/>
        <sz val="8"/>
        <rFont val="Montserrat"/>
      </rPr>
      <t>"Sector de actividad"</t>
    </r>
    <r>
      <rPr>
        <sz val="8"/>
        <rFont val="Montserrat"/>
      </rPr>
      <t xml:space="preserve"> y </t>
    </r>
    <r>
      <rPr>
        <b/>
        <sz val="8"/>
        <rFont val="Montserrat"/>
      </rPr>
      <t>"Tipo de ocupación"</t>
    </r>
    <r>
      <rPr>
        <sz val="8"/>
        <rFont val="Montserrat"/>
      </rPr>
      <t xml:space="preserve"> se obtuvieron de Integrated Public Use Microdata Series (IPUMS) EUA, Minneapolis: Universidad de Minnesota.</t>
    </r>
  </si>
  <si>
    <t>1/ Población de 16 años o más.</t>
  </si>
  <si>
    <t>3/ Incluye cuenta propia, sin pago y personas que laboran menos de dos semanas continuas de tiempo completo.</t>
  </si>
  <si>
    <t>4/ En dólares nominales del año corriente. Población ocupada asalariada que recibe algún ingreso.</t>
  </si>
  <si>
    <t>5/ A partir del año 2003 se usa el Código de Clasificación por Industria cuya base parte del NAICS.</t>
  </si>
  <si>
    <t>6/ A partir del año 2003 se utiliza como base el Sistema Armonizado de Ocupaciones de la Oficina del Censo de Estados Unidos de 2010.</t>
  </si>
  <si>
    <t xml:space="preserve"> 1/ Población de 15 años o más.</t>
  </si>
  <si>
    <t xml:space="preserve"> 2/ Población de 15 años o más.  La categoría población alguna vez unida  incluye a las personas  separadas, divorciadas y viudas.</t>
  </si>
  <si>
    <t>3/ Incluye: California, Arizona, Nuevo México y Texas.</t>
  </si>
  <si>
    <t>4/ Incluye: Washington, Idaho, Oregón, Nevada y Utah.</t>
  </si>
  <si>
    <t>5/ Incluye: Illinois, Indiana, Michigan y Wisconsin.</t>
  </si>
  <si>
    <t>6/ Incluye: Connecticut, Delaware, Distrito de Colombia, Florida, Georgia, Maryland, Nueva Jersey, Nueva York, Carolina del Norte, Pensilvania, Rhode Island, Carolina del Sur y Virginia.</t>
  </si>
  <si>
    <t>7/ Incluye: Colorado, Kansas, Iowa, Misuri, Nebraska, Oklahoma y  Wyoming.</t>
  </si>
  <si>
    <t>8/ Incluye: Alabama, Alaska, Arkansas, Dakota del Norte, Dakota del Sur, Hawái, Kentucky, Luisiana, Maine, Massachusetts, Minnesota, Misisipi, Montana, Nuevo Hampshire, Ohio, Tennessee, Vermont y Virginia Occidental.</t>
  </si>
  <si>
    <t>9/ Se refiere a la población que residía el año anterior a la entrevista en un estado distinto al actual.</t>
  </si>
  <si>
    <t>10/ Se refiere a la población nacida en México que en marzo del año anterior a la entrevista residía fuera de Estados Unidos.</t>
  </si>
  <si>
    <t>11/ Ingreso por debajo de 100% de la Línea Federal de Pobreza de Estados Unidos. La diferencia con el total de mexicanos en EE.UU. corresponde a las personas menores de 15 años que viven en una vivienda pero no tienen parentesco con el jefe de familia o viven en alojamientos colectivos.</t>
  </si>
  <si>
    <r>
      <rPr>
        <b/>
        <sz val="8"/>
        <rFont val="Montserrat"/>
      </rPr>
      <t>Fuente</t>
    </r>
    <r>
      <rPr>
        <sz val="8"/>
        <rFont val="Montserrat"/>
      </rPr>
      <t>: Estimaciones del CONAPO con base en U.S Census Bureau, Current Population Survey (ASEC-CPS*), marzo de 1994-2022; y American Community Survey (ACS**), 2000-2021</t>
    </r>
  </si>
  <si>
    <r>
      <rPr>
        <b/>
        <sz val="8"/>
        <rFont val="Montserrat"/>
      </rPr>
      <t>Fuente:</t>
    </r>
    <r>
      <rPr>
        <sz val="8"/>
        <rFont val="Montserrat"/>
      </rPr>
      <t xml:space="preserve">  Estimaciones del CONAPO con base en U.S Census Bureau, Current Population Survey (ASEC-CPS), marzo de 1994-2022</t>
    </r>
  </si>
  <si>
    <t>Ocupada</t>
  </si>
  <si>
    <t>Desocupada</t>
  </si>
  <si>
    <t>II.2.  Población nacida en México residente en Estados Unidos según ranking de poblaciones inmigrantes por estado 1990, 2000, 2010 , 2015-2021
(Distribución porcentual por columna y fila)</t>
  </si>
  <si>
    <t>II.3. Población nacida en México residente en Estados Unidos por características laborales y económicas, 1994-2022</t>
  </si>
  <si>
    <t>II.4. Población nacida en México residente en Estados Unidos por características sociodemográficas, 2001-2021</t>
  </si>
  <si>
    <t>II.2.  Población nacida en México residente en Estados Unidos según ranking de poblaciones inmigrantes por estado,
 1990, 2000, 2010 , 2015-2021</t>
  </si>
  <si>
    <t>II.3. Población nacidas en México residente en Estados Unidos por características laborales y económicas, 1994-2022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</si>
</sst>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##\ ###\ ###"/>
    <numFmt numFmtId="165" formatCode="0.0"/>
    <numFmt numFmtId="166" formatCode="###\ ###\ ###\ ###"/>
    <numFmt numFmtId="167" formatCode="0.0%"/>
    <numFmt numFmtId="168" formatCode="###.0\ ###\ ###"/>
    <numFmt numFmtId="169" formatCode="#,##0.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Montserrat"/>
    </font>
    <font>
      <sz val="12"/>
      <name val="Montserrat"/>
    </font>
    <font>
      <sz val="10"/>
      <name val="Arial"/>
      <family val="2"/>
    </font>
    <font>
      <sz val="10"/>
      <name val="CG Omega"/>
      <family val="2"/>
    </font>
    <font>
      <b/>
      <sz val="12"/>
      <name val="Montserrat"/>
    </font>
    <font>
      <b/>
      <sz val="10"/>
      <color theme="0"/>
      <name val="Montserrat"/>
    </font>
    <font>
      <sz val="10"/>
      <name val="Montserrat"/>
    </font>
    <font>
      <b/>
      <sz val="10"/>
      <name val="Montserrat"/>
    </font>
    <font>
      <sz val="11"/>
      <color theme="1"/>
      <name val="Montserrat"/>
    </font>
    <font>
      <sz val="9"/>
      <name val="Montserrat"/>
    </font>
    <font>
      <b/>
      <sz val="9"/>
      <name val="Montserrat"/>
    </font>
    <font>
      <sz val="8"/>
      <name val="Montserrat"/>
    </font>
    <font>
      <b/>
      <vertAlign val="superscript"/>
      <sz val="10"/>
      <color theme="0"/>
      <name val="Montserrat"/>
    </font>
    <font>
      <b/>
      <sz val="10"/>
      <color theme="1"/>
      <name val="Montserrat"/>
    </font>
    <font>
      <sz val="10"/>
      <color theme="1"/>
      <name val="Montserrat"/>
    </font>
    <font>
      <b/>
      <sz val="16"/>
      <name val="Montserrat"/>
    </font>
    <font>
      <b/>
      <vertAlign val="superscript"/>
      <sz val="9"/>
      <name val="Montserrat"/>
    </font>
    <font>
      <sz val="9"/>
      <color theme="1"/>
      <name val="Montserrat"/>
    </font>
    <font>
      <vertAlign val="superscript"/>
      <sz val="9"/>
      <name val="Montserrat"/>
    </font>
    <font>
      <b/>
      <sz val="9"/>
      <color theme="1"/>
      <name val="Montserrat"/>
    </font>
    <font>
      <b/>
      <sz val="20"/>
      <name val="Montserrat"/>
    </font>
    <font>
      <i/>
      <sz val="12"/>
      <name val="Montserrat"/>
    </font>
    <font>
      <b/>
      <i/>
      <sz val="10"/>
      <name val="Montserrat"/>
    </font>
    <font>
      <b/>
      <sz val="8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4C19C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</cellStyleXfs>
  <cellXfs count="173">
    <xf numFmtId="0" fontId="0" fillId="0" borderId="0" xfId="0"/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0" xfId="0" applyFill="1"/>
    <xf numFmtId="0" fontId="4" fillId="3" borderId="0" xfId="3" applyFont="1" applyFill="1"/>
    <xf numFmtId="0" fontId="7" fillId="3" borderId="0" xfId="4" applyFont="1" applyFill="1" applyAlignment="1">
      <alignment vertical="center" wrapText="1"/>
    </xf>
    <xf numFmtId="0" fontId="7" fillId="3" borderId="0" xfId="4" applyFont="1" applyFill="1" applyAlignment="1">
      <alignment horizontal="center" vertical="center" wrapText="1"/>
    </xf>
    <xf numFmtId="0" fontId="8" fillId="2" borderId="1" xfId="3" applyFont="1" applyFill="1" applyBorder="1" applyAlignment="1">
      <alignment vertical="center"/>
    </xf>
    <xf numFmtId="0" fontId="8" fillId="2" borderId="3" xfId="3" applyFont="1" applyFill="1" applyBorder="1" applyAlignment="1">
      <alignment horizontal="center" vertical="center"/>
    </xf>
    <xf numFmtId="0" fontId="8" fillId="2" borderId="3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left" vertical="center" wrapText="1" indent="8"/>
    </xf>
    <xf numFmtId="1" fontId="10" fillId="4" borderId="0" xfId="3" applyNumberFormat="1" applyFont="1" applyFill="1" applyAlignment="1">
      <alignment horizontal="center"/>
    </xf>
    <xf numFmtId="164" fontId="9" fillId="4" borderId="0" xfId="6" applyNumberFormat="1" applyFont="1" applyFill="1" applyAlignment="1">
      <alignment horizontal="center"/>
    </xf>
    <xf numFmtId="2" fontId="9" fillId="4" borderId="0" xfId="6" applyNumberFormat="1" applyFont="1" applyFill="1" applyAlignment="1">
      <alignment horizontal="center"/>
    </xf>
    <xf numFmtId="164" fontId="9" fillId="4" borderId="0" xfId="6" applyNumberFormat="1" applyFont="1" applyFill="1" applyAlignment="1">
      <alignment horizontal="right"/>
    </xf>
    <xf numFmtId="2" fontId="9" fillId="3" borderId="0" xfId="6" applyNumberFormat="1" applyFont="1" applyFill="1" applyAlignment="1">
      <alignment horizontal="center"/>
    </xf>
    <xf numFmtId="1" fontId="4" fillId="3" borderId="0" xfId="3" applyNumberFormat="1" applyFont="1" applyFill="1"/>
    <xf numFmtId="0" fontId="10" fillId="0" borderId="0" xfId="3" applyFont="1" applyAlignment="1">
      <alignment horizontal="center"/>
    </xf>
    <xf numFmtId="164" fontId="9" fillId="0" borderId="0" xfId="6" applyNumberFormat="1" applyFont="1" applyAlignment="1">
      <alignment horizontal="center"/>
    </xf>
    <xf numFmtId="165" fontId="4" fillId="3" borderId="0" xfId="3" applyNumberFormat="1" applyFont="1" applyFill="1"/>
    <xf numFmtId="0" fontId="12" fillId="3" borderId="0" xfId="7" applyFont="1" applyFill="1" applyAlignment="1">
      <alignment horizontal="left" wrapText="1"/>
    </xf>
    <xf numFmtId="0" fontId="9" fillId="3" borderId="0" xfId="3" applyFont="1" applyFill="1"/>
    <xf numFmtId="0" fontId="14" fillId="3" borderId="0" xfId="7" applyFont="1" applyFill="1" applyAlignment="1">
      <alignment horizontal="left" vertical="center"/>
    </xf>
    <xf numFmtId="0" fontId="14" fillId="0" borderId="0" xfId="7" applyFont="1" applyAlignment="1">
      <alignment horizontal="left" wrapText="1"/>
    </xf>
    <xf numFmtId="0" fontId="14" fillId="3" borderId="0" xfId="7" applyFont="1" applyFill="1" applyAlignment="1">
      <alignment horizontal="left" wrapText="1"/>
    </xf>
    <xf numFmtId="164" fontId="4" fillId="3" borderId="0" xfId="3" applyNumberFormat="1" applyFont="1" applyFill="1"/>
    <xf numFmtId="164" fontId="9" fillId="3" borderId="0" xfId="6" applyNumberFormat="1" applyFont="1" applyFill="1" applyAlignment="1">
      <alignment horizontal="center"/>
    </xf>
    <xf numFmtId="0" fontId="11" fillId="3" borderId="0" xfId="0" applyFont="1" applyFill="1"/>
    <xf numFmtId="0" fontId="4" fillId="0" borderId="0" xfId="3" applyFont="1"/>
    <xf numFmtId="0" fontId="8" fillId="2" borderId="10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/>
    </xf>
    <xf numFmtId="0" fontId="14" fillId="3" borderId="0" xfId="7" applyFont="1" applyFill="1"/>
    <xf numFmtId="0" fontId="14" fillId="3" borderId="0" xfId="3" applyFont="1" applyFill="1" applyAlignment="1">
      <alignment vertical="center"/>
    </xf>
    <xf numFmtId="165" fontId="9" fillId="3" borderId="0" xfId="6" applyNumberFormat="1" applyFont="1" applyFill="1" applyAlignment="1">
      <alignment horizontal="center"/>
    </xf>
    <xf numFmtId="0" fontId="4" fillId="3" borderId="0" xfId="3" applyFont="1" applyFill="1" applyAlignment="1">
      <alignment horizontal="right"/>
    </xf>
    <xf numFmtId="0" fontId="18" fillId="3" borderId="0" xfId="4" applyFont="1" applyFill="1" applyAlignment="1">
      <alignment horizontal="right" vertical="center" wrapText="1"/>
    </xf>
    <xf numFmtId="0" fontId="18" fillId="3" borderId="0" xfId="4" applyFont="1" applyFill="1" applyAlignment="1">
      <alignment vertical="center" wrapText="1"/>
    </xf>
    <xf numFmtId="49" fontId="13" fillId="5" borderId="0" xfId="3" applyNumberFormat="1" applyFont="1" applyFill="1" applyAlignment="1">
      <alignment horizontal="left"/>
    </xf>
    <xf numFmtId="166" fontId="13" fillId="5" borderId="0" xfId="3" applyNumberFormat="1" applyFont="1" applyFill="1" applyAlignment="1">
      <alignment horizontal="right"/>
    </xf>
    <xf numFmtId="166" fontId="12" fillId="3" borderId="0" xfId="3" applyNumberFormat="1" applyFont="1" applyFill="1" applyAlignment="1">
      <alignment horizontal="right"/>
    </xf>
    <xf numFmtId="166" fontId="13" fillId="5" borderId="0" xfId="3" applyNumberFormat="1" applyFont="1" applyFill="1" applyAlignment="1">
      <alignment horizontal="right" vertical="center"/>
    </xf>
    <xf numFmtId="49" fontId="13" fillId="3" borderId="0" xfId="3" applyNumberFormat="1" applyFont="1" applyFill="1" applyAlignment="1">
      <alignment horizontal="left"/>
    </xf>
    <xf numFmtId="166" fontId="13" fillId="3" borderId="0" xfId="3" applyNumberFormat="1" applyFont="1" applyFill="1" applyAlignment="1">
      <alignment horizontal="right" vertical="center"/>
    </xf>
    <xf numFmtId="166" fontId="12" fillId="3" borderId="0" xfId="6" applyNumberFormat="1" applyFont="1" applyFill="1" applyAlignment="1">
      <alignment horizontal="right"/>
    </xf>
    <xf numFmtId="166" fontId="13" fillId="5" borderId="0" xfId="6" applyNumberFormat="1" applyFont="1" applyFill="1" applyAlignment="1">
      <alignment horizontal="right" vertical="center"/>
    </xf>
    <xf numFmtId="49" fontId="13" fillId="5" borderId="0" xfId="3" applyNumberFormat="1" applyFont="1" applyFill="1" applyAlignment="1">
      <alignment horizontal="left" vertical="center" wrapText="1"/>
    </xf>
    <xf numFmtId="166" fontId="12" fillId="3" borderId="0" xfId="6" applyNumberFormat="1" applyFont="1" applyFill="1" applyAlignment="1">
      <alignment horizontal="right" vertical="center"/>
    </xf>
    <xf numFmtId="166" fontId="13" fillId="5" borderId="0" xfId="3" applyNumberFormat="1" applyFont="1" applyFill="1" applyAlignment="1">
      <alignment horizontal="left"/>
    </xf>
    <xf numFmtId="165" fontId="12" fillId="3" borderId="0" xfId="6" applyNumberFormat="1" applyFont="1" applyFill="1" applyAlignment="1">
      <alignment horizontal="right" vertical="center"/>
    </xf>
    <xf numFmtId="165" fontId="9" fillId="3" borderId="8" xfId="6" applyNumberFormat="1" applyFont="1" applyFill="1" applyBorder="1" applyAlignment="1">
      <alignment horizontal="right" vertical="center"/>
    </xf>
    <xf numFmtId="49" fontId="12" fillId="3" borderId="0" xfId="3" applyNumberFormat="1" applyFont="1" applyFill="1" applyAlignment="1">
      <alignment horizontal="left" vertical="center" indent="3"/>
    </xf>
    <xf numFmtId="49" fontId="12" fillId="3" borderId="0" xfId="3" applyNumberFormat="1" applyFont="1" applyFill="1" applyAlignment="1">
      <alignment horizontal="left" vertical="center" wrapText="1" indent="3"/>
    </xf>
    <xf numFmtId="165" fontId="12" fillId="3" borderId="0" xfId="8" applyNumberFormat="1" applyFont="1" applyFill="1" applyAlignment="1">
      <alignment horizontal="right" vertical="center"/>
    </xf>
    <xf numFmtId="166" fontId="12" fillId="3" borderId="0" xfId="3" applyNumberFormat="1" applyFont="1" applyFill="1" applyAlignment="1">
      <alignment horizontal="right" vertical="center"/>
    </xf>
    <xf numFmtId="166" fontId="20" fillId="3" borderId="0" xfId="0" applyNumberFormat="1" applyFont="1" applyFill="1" applyAlignment="1">
      <alignment horizontal="right"/>
    </xf>
    <xf numFmtId="165" fontId="12" fillId="3" borderId="0" xfId="3" applyNumberFormat="1" applyFont="1" applyFill="1" applyAlignment="1">
      <alignment horizontal="right" vertical="center"/>
    </xf>
    <xf numFmtId="166" fontId="12" fillId="3" borderId="0" xfId="3" applyNumberFormat="1" applyFont="1" applyFill="1" applyAlignment="1">
      <alignment horizontal="right" vertical="center" wrapText="1"/>
    </xf>
    <xf numFmtId="166" fontId="20" fillId="3" borderId="0" xfId="0" quotePrefix="1" applyNumberFormat="1" applyFont="1" applyFill="1" applyAlignment="1">
      <alignment horizontal="right"/>
    </xf>
    <xf numFmtId="49" fontId="9" fillId="3" borderId="8" xfId="3" applyNumberFormat="1" applyFont="1" applyFill="1" applyBorder="1" applyAlignment="1">
      <alignment horizontal="left" vertical="center" wrapText="1" indent="3"/>
    </xf>
    <xf numFmtId="0" fontId="14" fillId="3" borderId="8" xfId="7" applyFont="1" applyFill="1" applyBorder="1" applyAlignment="1">
      <alignment horizontal="right"/>
    </xf>
    <xf numFmtId="49" fontId="13" fillId="5" borderId="0" xfId="8" applyNumberFormat="1" applyFont="1" applyFill="1"/>
    <xf numFmtId="49" fontId="12" fillId="3" borderId="0" xfId="8" applyNumberFormat="1" applyFont="1" applyFill="1" applyAlignment="1">
      <alignment vertical="center"/>
    </xf>
    <xf numFmtId="49" fontId="12" fillId="5" borderId="0" xfId="8" applyNumberFormat="1" applyFont="1" applyFill="1" applyAlignment="1">
      <alignment horizontal="left" vertical="center" wrapText="1" indent="3"/>
    </xf>
    <xf numFmtId="49" fontId="12" fillId="3" borderId="0" xfId="8" applyNumberFormat="1" applyFont="1" applyFill="1" applyAlignment="1">
      <alignment horizontal="left" vertical="center" wrapText="1" indent="3"/>
    </xf>
    <xf numFmtId="165" fontId="13" fillId="5" borderId="0" xfId="3" applyNumberFormat="1" applyFont="1" applyFill="1" applyAlignment="1">
      <alignment horizontal="right" vertical="center"/>
    </xf>
    <xf numFmtId="165" fontId="12" fillId="3" borderId="0" xfId="1" applyNumberFormat="1" applyFont="1" applyFill="1" applyBorder="1" applyAlignment="1">
      <alignment horizontal="right" vertical="center"/>
    </xf>
    <xf numFmtId="0" fontId="12" fillId="3" borderId="0" xfId="8" applyFont="1" applyFill="1" applyAlignment="1">
      <alignment horizontal="left" vertical="center" indent="3"/>
    </xf>
    <xf numFmtId="164" fontId="12" fillId="3" borderId="0" xfId="3" applyNumberFormat="1" applyFont="1" applyFill="1" applyAlignment="1">
      <alignment horizontal="right" vertical="center"/>
    </xf>
    <xf numFmtId="165" fontId="13" fillId="3" borderId="0" xfId="3" applyNumberFormat="1" applyFont="1" applyFill="1" applyAlignment="1">
      <alignment horizontal="right" vertical="center"/>
    </xf>
    <xf numFmtId="164" fontId="13" fillId="5" borderId="0" xfId="3" applyNumberFormat="1" applyFont="1" applyFill="1" applyAlignment="1">
      <alignment horizontal="right" vertical="center"/>
    </xf>
    <xf numFmtId="49" fontId="13" fillId="3" borderId="0" xfId="8" applyNumberFormat="1" applyFont="1" applyFill="1"/>
    <xf numFmtId="168" fontId="13" fillId="5" borderId="0" xfId="3" applyNumberFormat="1" applyFont="1" applyFill="1" applyAlignment="1">
      <alignment horizontal="right" vertical="center"/>
    </xf>
    <xf numFmtId="49" fontId="12" fillId="3" borderId="0" xfId="8" applyNumberFormat="1" applyFont="1" applyFill="1" applyAlignment="1">
      <alignment horizontal="left" vertical="top"/>
    </xf>
    <xf numFmtId="0" fontId="12" fillId="3" borderId="0" xfId="8" applyFont="1" applyFill="1" applyAlignment="1">
      <alignment horizontal="left" vertical="center" wrapText="1" indent="3"/>
    </xf>
    <xf numFmtId="166" fontId="20" fillId="3" borderId="0" xfId="0" applyNumberFormat="1" applyFont="1" applyFill="1" applyAlignment="1">
      <alignment horizontal="right" vertical="center"/>
    </xf>
    <xf numFmtId="164" fontId="20" fillId="3" borderId="0" xfId="0" applyNumberFormat="1" applyFont="1" applyFill="1" applyAlignment="1">
      <alignment horizontal="right" vertical="center"/>
    </xf>
    <xf numFmtId="3" fontId="20" fillId="3" borderId="0" xfId="0" applyNumberFormat="1" applyFont="1" applyFill="1" applyAlignment="1">
      <alignment horizontal="right" vertical="center"/>
    </xf>
    <xf numFmtId="164" fontId="12" fillId="3" borderId="0" xfId="6" applyNumberFormat="1" applyFont="1" applyFill="1" applyAlignment="1">
      <alignment horizontal="right" vertical="center"/>
    </xf>
    <xf numFmtId="0" fontId="12" fillId="3" borderId="0" xfId="3" applyFont="1" applyFill="1" applyAlignment="1">
      <alignment horizontal="right" vertical="center"/>
    </xf>
    <xf numFmtId="49" fontId="12" fillId="3" borderId="0" xfId="3" applyNumberFormat="1" applyFont="1" applyFill="1" applyAlignment="1">
      <alignment horizontal="right" vertical="center"/>
    </xf>
    <xf numFmtId="0" fontId="20" fillId="3" borderId="0" xfId="0" applyFont="1" applyFill="1" applyAlignment="1">
      <alignment horizontal="right" vertical="center"/>
    </xf>
    <xf numFmtId="166" fontId="22" fillId="5" borderId="0" xfId="0" applyNumberFormat="1" applyFont="1" applyFill="1" applyAlignment="1">
      <alignment horizontal="right" vertical="center"/>
    </xf>
    <xf numFmtId="164" fontId="20" fillId="5" borderId="0" xfId="0" applyNumberFormat="1" applyFont="1" applyFill="1" applyAlignment="1">
      <alignment horizontal="right" vertical="center"/>
    </xf>
    <xf numFmtId="164" fontId="20" fillId="3" borderId="0" xfId="0" applyNumberFormat="1" applyFont="1" applyFill="1" applyAlignment="1">
      <alignment horizontal="right" vertical="center" wrapText="1"/>
    </xf>
    <xf numFmtId="165" fontId="20" fillId="3" borderId="0" xfId="0" applyNumberFormat="1" applyFont="1" applyFill="1" applyAlignment="1">
      <alignment horizontal="right" vertical="center"/>
    </xf>
    <xf numFmtId="165" fontId="20" fillId="3" borderId="11" xfId="0" applyNumberFormat="1" applyFont="1" applyFill="1" applyBorder="1" applyAlignment="1">
      <alignment horizontal="right" vertical="center"/>
    </xf>
    <xf numFmtId="0" fontId="12" fillId="3" borderId="12" xfId="8" applyFont="1" applyFill="1" applyBorder="1" applyAlignment="1">
      <alignment horizontal="left" vertical="center" wrapText="1" indent="3"/>
    </xf>
    <xf numFmtId="165" fontId="20" fillId="3" borderId="12" xfId="0" applyNumberFormat="1" applyFont="1" applyFill="1" applyBorder="1" applyAlignment="1">
      <alignment horizontal="right" vertical="center"/>
    </xf>
    <xf numFmtId="0" fontId="12" fillId="3" borderId="13" xfId="8" applyFont="1" applyFill="1" applyBorder="1" applyAlignment="1">
      <alignment horizontal="left" vertical="center" wrapText="1" indent="3"/>
    </xf>
    <xf numFmtId="165" fontId="20" fillId="3" borderId="13" xfId="0" applyNumberFormat="1" applyFont="1" applyFill="1" applyBorder="1" applyAlignment="1">
      <alignment horizontal="right" vertical="center"/>
    </xf>
    <xf numFmtId="166" fontId="20" fillId="3" borderId="13" xfId="0" applyNumberFormat="1" applyFont="1" applyFill="1" applyBorder="1" applyAlignment="1">
      <alignment horizontal="right" vertical="center"/>
    </xf>
    <xf numFmtId="0" fontId="11" fillId="0" borderId="0" xfId="0" applyFont="1"/>
    <xf numFmtId="0" fontId="4" fillId="3" borderId="0" xfId="3" applyFont="1" applyFill="1" applyAlignment="1">
      <alignment vertical="center"/>
    </xf>
    <xf numFmtId="0" fontId="11" fillId="0" borderId="0" xfId="0" applyFont="1" applyAlignment="1">
      <alignment vertical="center"/>
    </xf>
    <xf numFmtId="0" fontId="23" fillId="3" borderId="0" xfId="4" applyFont="1" applyFill="1" applyAlignment="1">
      <alignment horizontal="center" vertical="center" wrapText="1"/>
    </xf>
    <xf numFmtId="0" fontId="24" fillId="3" borderId="0" xfId="4" applyFont="1" applyFill="1" applyAlignment="1">
      <alignment horizontal="right" vertical="center" wrapText="1" indent="1"/>
    </xf>
    <xf numFmtId="0" fontId="16" fillId="3" borderId="0" xfId="3" applyFont="1" applyFill="1" applyAlignment="1">
      <alignment vertical="center"/>
    </xf>
    <xf numFmtId="0" fontId="16" fillId="3" borderId="0" xfId="3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/>
    </xf>
    <xf numFmtId="0" fontId="16" fillId="3" borderId="0" xfId="3" applyFont="1" applyFill="1" applyAlignment="1">
      <alignment horizontal="right" vertical="center" indent="1"/>
    </xf>
    <xf numFmtId="0" fontId="16" fillId="0" borderId="0" xfId="3" applyFont="1" applyAlignment="1">
      <alignment vertical="center"/>
    </xf>
    <xf numFmtId="0" fontId="17" fillId="3" borderId="0" xfId="1" applyNumberFormat="1" applyFont="1" applyFill="1" applyBorder="1" applyAlignment="1">
      <alignment vertical="center"/>
    </xf>
    <xf numFmtId="166" fontId="9" fillId="3" borderId="0" xfId="3" applyNumberFormat="1" applyFont="1" applyFill="1" applyAlignment="1">
      <alignment horizontal="center" vertical="center"/>
    </xf>
    <xf numFmtId="166" fontId="17" fillId="3" borderId="0" xfId="1" applyNumberFormat="1" applyFont="1" applyFill="1" applyBorder="1" applyAlignment="1">
      <alignment horizontal="center" vertical="center"/>
    </xf>
    <xf numFmtId="166" fontId="9" fillId="3" borderId="0" xfId="6" applyNumberFormat="1" applyFont="1" applyFill="1" applyAlignment="1">
      <alignment horizontal="center" vertical="center"/>
    </xf>
    <xf numFmtId="166" fontId="9" fillId="3" borderId="0" xfId="6" applyNumberFormat="1" applyFont="1" applyFill="1" applyAlignment="1">
      <alignment horizontal="right" vertical="center"/>
    </xf>
    <xf numFmtId="166" fontId="9" fillId="3" borderId="0" xfId="3" applyNumberFormat="1" applyFont="1" applyFill="1"/>
    <xf numFmtId="166" fontId="17" fillId="3" borderId="0" xfId="3" applyNumberFormat="1" applyFont="1" applyFill="1" applyAlignment="1">
      <alignment horizontal="center" vertical="center"/>
    </xf>
    <xf numFmtId="167" fontId="9" fillId="3" borderId="0" xfId="1" applyNumberFormat="1" applyFont="1" applyFill="1" applyBorder="1" applyAlignment="1">
      <alignment horizontal="center" vertical="center"/>
    </xf>
    <xf numFmtId="166" fontId="10" fillId="3" borderId="0" xfId="6" applyNumberFormat="1" applyFont="1" applyFill="1" applyAlignment="1">
      <alignment horizontal="right" vertical="center"/>
    </xf>
    <xf numFmtId="9" fontId="9" fillId="3" borderId="0" xfId="1" applyFont="1" applyFill="1" applyBorder="1" applyAlignment="1">
      <alignment horizontal="center" vertical="center"/>
    </xf>
    <xf numFmtId="166" fontId="9" fillId="3" borderId="0" xfId="3" applyNumberFormat="1" applyFont="1" applyFill="1" applyAlignment="1">
      <alignment horizontal="right" vertical="center"/>
    </xf>
    <xf numFmtId="49" fontId="10" fillId="5" borderId="9" xfId="3" applyNumberFormat="1" applyFont="1" applyFill="1" applyBorder="1" applyAlignment="1">
      <alignment horizontal="right" vertical="center" wrapText="1" indent="3"/>
    </xf>
    <xf numFmtId="166" fontId="25" fillId="5" borderId="9" xfId="3" applyNumberFormat="1" applyFont="1" applyFill="1" applyBorder="1" applyAlignment="1">
      <alignment horizontal="center" vertical="center"/>
    </xf>
    <xf numFmtId="166" fontId="10" fillId="5" borderId="9" xfId="3" applyNumberFormat="1" applyFont="1" applyFill="1" applyBorder="1" applyAlignment="1">
      <alignment horizontal="center" vertical="center"/>
    </xf>
    <xf numFmtId="166" fontId="10" fillId="3" borderId="0" xfId="6" applyNumberFormat="1" applyFont="1" applyFill="1" applyAlignment="1">
      <alignment horizontal="right"/>
    </xf>
    <xf numFmtId="166" fontId="10" fillId="3" borderId="0" xfId="6" applyNumberFormat="1" applyFont="1" applyFill="1" applyAlignment="1">
      <alignment horizontal="center"/>
    </xf>
    <xf numFmtId="166" fontId="16" fillId="3" borderId="0" xfId="1" applyNumberFormat="1" applyFont="1" applyFill="1" applyBorder="1" applyAlignment="1">
      <alignment vertical="center"/>
    </xf>
    <xf numFmtId="166" fontId="16" fillId="0" borderId="0" xfId="3" applyNumberFormat="1" applyFont="1" applyAlignment="1">
      <alignment vertical="center"/>
    </xf>
    <xf numFmtId="166" fontId="10" fillId="3" borderId="0" xfId="6" applyNumberFormat="1" applyFont="1" applyFill="1" applyAlignment="1">
      <alignment horizontal="center" vertical="center"/>
    </xf>
    <xf numFmtId="49" fontId="10" fillId="3" borderId="0" xfId="3" applyNumberFormat="1" applyFont="1" applyFill="1" applyAlignment="1">
      <alignment horizontal="left" vertical="center" wrapText="1" indent="3"/>
    </xf>
    <xf numFmtId="1" fontId="25" fillId="3" borderId="0" xfId="3" applyNumberFormat="1" applyFont="1" applyFill="1" applyAlignment="1">
      <alignment horizontal="center" vertical="center"/>
    </xf>
    <xf numFmtId="0" fontId="10" fillId="3" borderId="0" xfId="3" applyFont="1" applyFill="1" applyAlignment="1">
      <alignment horizontal="center" vertical="center"/>
    </xf>
    <xf numFmtId="1" fontId="10" fillId="3" borderId="0" xfId="6" applyNumberFormat="1" applyFont="1" applyFill="1" applyAlignment="1">
      <alignment horizontal="center"/>
    </xf>
    <xf numFmtId="1" fontId="10" fillId="3" borderId="0" xfId="6" applyNumberFormat="1" applyFont="1" applyFill="1" applyAlignment="1">
      <alignment horizontal="right"/>
    </xf>
    <xf numFmtId="1" fontId="10" fillId="3" borderId="0" xfId="3" applyNumberFormat="1" applyFont="1" applyFill="1" applyAlignment="1">
      <alignment horizontal="center"/>
    </xf>
    <xf numFmtId="10" fontId="16" fillId="3" borderId="0" xfId="1" applyNumberFormat="1" applyFont="1" applyFill="1" applyBorder="1" applyAlignment="1">
      <alignment vertical="center"/>
    </xf>
    <xf numFmtId="49" fontId="12" fillId="3" borderId="0" xfId="3" applyNumberFormat="1" applyFont="1" applyFill="1" applyAlignment="1">
      <alignment vertical="center"/>
    </xf>
    <xf numFmtId="49" fontId="9" fillId="3" borderId="0" xfId="3" applyNumberFormat="1" applyFont="1" applyFill="1" applyAlignment="1">
      <alignment horizontal="left" vertical="center"/>
    </xf>
    <xf numFmtId="0" fontId="14" fillId="3" borderId="0" xfId="7" applyFont="1" applyFill="1" applyAlignment="1">
      <alignment vertical="center"/>
    </xf>
    <xf numFmtId="165" fontId="14" fillId="3" borderId="0" xfId="6" applyNumberFormat="1" applyFont="1" applyFill="1" applyAlignment="1">
      <alignment horizontal="center" vertical="center"/>
    </xf>
    <xf numFmtId="0" fontId="14" fillId="3" borderId="0" xfId="7" applyFont="1" applyFill="1" applyAlignment="1">
      <alignment horizontal="right" vertical="center"/>
    </xf>
    <xf numFmtId="0" fontId="14" fillId="3" borderId="0" xfId="3" applyFont="1" applyFill="1" applyAlignment="1">
      <alignment horizontal="right" vertical="center"/>
    </xf>
    <xf numFmtId="0" fontId="14" fillId="3" borderId="0" xfId="5" applyFont="1" applyFill="1" applyAlignment="1">
      <alignment horizontal="right" vertical="center"/>
    </xf>
    <xf numFmtId="0" fontId="11" fillId="3" borderId="12" xfId="0" applyFont="1" applyFill="1" applyBorder="1"/>
    <xf numFmtId="0" fontId="11" fillId="3" borderId="13" xfId="0" applyFont="1" applyFill="1" applyBorder="1"/>
    <xf numFmtId="166" fontId="10" fillId="3" borderId="0" xfId="3" applyNumberFormat="1" applyFont="1" applyFill="1" applyAlignment="1">
      <alignment horizontal="center" vertical="center"/>
    </xf>
    <xf numFmtId="169" fontId="9" fillId="3" borderId="0" xfId="6" applyNumberFormat="1" applyFont="1" applyFill="1" applyAlignment="1">
      <alignment horizontal="center" vertical="center"/>
    </xf>
    <xf numFmtId="169" fontId="10" fillId="5" borderId="9" xfId="3" applyNumberFormat="1" applyFont="1" applyFill="1" applyBorder="1" applyAlignment="1">
      <alignment horizontal="center" vertical="center"/>
    </xf>
    <xf numFmtId="0" fontId="14" fillId="3" borderId="0" xfId="7" applyFont="1" applyFill="1" applyAlignment="1"/>
    <xf numFmtId="1" fontId="10" fillId="4" borderId="11" xfId="3" applyNumberFormat="1" applyFont="1" applyFill="1" applyBorder="1" applyAlignment="1">
      <alignment horizontal="center"/>
    </xf>
    <xf numFmtId="164" fontId="9" fillId="4" borderId="11" xfId="6" applyNumberFormat="1" applyFont="1" applyFill="1" applyBorder="1" applyAlignment="1">
      <alignment horizontal="center"/>
    </xf>
    <xf numFmtId="2" fontId="9" fillId="4" borderId="11" xfId="6" applyNumberFormat="1" applyFont="1" applyFill="1" applyBorder="1" applyAlignment="1">
      <alignment horizontal="center"/>
    </xf>
    <xf numFmtId="164" fontId="9" fillId="4" borderId="11" xfId="6" applyNumberFormat="1" applyFont="1" applyFill="1" applyBorder="1" applyAlignment="1">
      <alignment horizontal="right"/>
    </xf>
    <xf numFmtId="0" fontId="14" fillId="3" borderId="0" xfId="7" applyFont="1" applyFill="1" applyBorder="1" applyAlignment="1">
      <alignment vertical="center" wrapText="1"/>
    </xf>
    <xf numFmtId="1" fontId="10" fillId="3" borderId="0" xfId="3" applyNumberFormat="1" applyFont="1" applyFill="1" applyBorder="1" applyAlignment="1">
      <alignment horizontal="center"/>
    </xf>
    <xf numFmtId="164" fontId="9" fillId="3" borderId="0" xfId="6" applyNumberFormat="1" applyFont="1" applyFill="1" applyBorder="1" applyAlignment="1">
      <alignment horizontal="center"/>
    </xf>
    <xf numFmtId="2" fontId="9" fillId="3" borderId="0" xfId="6" applyNumberFormat="1" applyFont="1" applyFill="1" applyBorder="1" applyAlignment="1">
      <alignment horizontal="center"/>
    </xf>
    <xf numFmtId="164" fontId="9" fillId="3" borderId="0" xfId="6" applyNumberFormat="1" applyFont="1" applyFill="1" applyBorder="1" applyAlignment="1">
      <alignment horizontal="right"/>
    </xf>
    <xf numFmtId="0" fontId="14" fillId="3" borderId="0" xfId="7" applyFont="1" applyFill="1" applyAlignment="1">
      <alignment horizontal="left" vertical="center" wrapText="1"/>
    </xf>
    <xf numFmtId="0" fontId="14" fillId="3" borderId="0" xfId="5" applyFont="1" applyFill="1" applyAlignment="1">
      <alignment vertical="center" wrapText="1"/>
    </xf>
    <xf numFmtId="0" fontId="14" fillId="3" borderId="0" xfId="7" applyFont="1" applyFill="1" applyAlignment="1">
      <alignment vertical="center" wrapText="1"/>
    </xf>
    <xf numFmtId="49" fontId="14" fillId="3" borderId="0" xfId="3" applyNumberFormat="1" applyFont="1" applyFill="1" applyAlignment="1">
      <alignment horizontal="left" vertical="center" wrapText="1"/>
    </xf>
    <xf numFmtId="0" fontId="14" fillId="3" borderId="0" xfId="7" applyFont="1" applyFill="1" applyAlignment="1">
      <alignment wrapText="1"/>
    </xf>
    <xf numFmtId="164" fontId="9" fillId="3" borderId="0" xfId="6" applyNumberFormat="1" applyFont="1" applyFill="1" applyAlignment="1">
      <alignment horizontal="right"/>
    </xf>
    <xf numFmtId="0" fontId="3" fillId="2" borderId="0" xfId="0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/>
    </xf>
    <xf numFmtId="0" fontId="14" fillId="0" borderId="0" xfId="7" applyFont="1" applyAlignment="1">
      <alignment horizontal="left" vertical="center"/>
    </xf>
    <xf numFmtId="0" fontId="7" fillId="3" borderId="0" xfId="4" applyFont="1" applyFill="1" applyAlignment="1">
      <alignment horizont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/>
    </xf>
    <xf numFmtId="0" fontId="8" fillId="2" borderId="2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/>
    </xf>
    <xf numFmtId="0" fontId="8" fillId="2" borderId="6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7" fillId="3" borderId="0" xfId="4" applyFont="1" applyFill="1" applyAlignment="1">
      <alignment horizontal="center" vertical="center" wrapText="1"/>
    </xf>
    <xf numFmtId="0" fontId="7" fillId="3" borderId="0" xfId="3" applyFont="1" applyFill="1" applyAlignment="1">
      <alignment horizontal="center" vertical="center"/>
    </xf>
    <xf numFmtId="0" fontId="26" fillId="3" borderId="4" xfId="7" applyFont="1" applyFill="1" applyBorder="1" applyAlignment="1">
      <alignment horizontal="left" vertical="center"/>
    </xf>
    <xf numFmtId="0" fontId="14" fillId="3" borderId="4" xfId="7" applyFont="1" applyFill="1" applyBorder="1" applyAlignment="1">
      <alignment horizontal="left" vertical="center"/>
    </xf>
  </cellXfs>
  <cellStyles count="9">
    <cellStyle name="Hipervínculo" xfId="2" builtinId="8"/>
    <cellStyle name="Normal" xfId="0" builtinId="0"/>
    <cellStyle name="Normal_III. SERIES 2007_MEX-EU" xfId="5"/>
    <cellStyle name="Normal_PERING_MEX_98-05 (10 01 06)" xfId="6"/>
    <cellStyle name="Normal_Propuesta para la carpeta 2004" xfId="4"/>
    <cellStyle name="Normal_REMESAS" xfId="3"/>
    <cellStyle name="Normal_REMESAS 2" xfId="8"/>
    <cellStyle name="Normal_TASA DE NATURALIZACION 2" xfId="7"/>
    <cellStyle name="Porcentaje" xfId="1" builtinId="5"/>
  </cellStyles>
  <dxfs count="0"/>
  <tableStyles count="0" defaultTableStyle="TableStyleMedium2" defaultPivotStyle="PivotStyleLight16"/>
  <colors>
    <mruColors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752475</xdr:colOff>
      <xdr:row>0</xdr:row>
      <xdr:rowOff>104775</xdr:rowOff>
    </xdr:from>
    <xdr:to>
      <xdr:col>10</xdr:col>
      <xdr:colOff>895350</xdr:colOff>
      <xdr:row>4</xdr:row>
      <xdr:rowOff>114300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CB346725-1F6A-4F6E-A8F1-C7FBFED356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3990975" y="104775"/>
          <a:ext cx="4905375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514350</xdr:colOff>
      <xdr:row>1</xdr:row>
      <xdr:rowOff>38100</xdr:rowOff>
    </xdr:from>
    <xdr:to>
      <xdr:col>6</xdr:col>
      <xdr:colOff>504825</xdr:colOff>
      <xdr:row>4</xdr:row>
      <xdr:rowOff>95250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xmlns="" id="{CB346725-1F6A-4F6E-A8F1-C7FBFED356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704850" y="276225"/>
          <a:ext cx="4905375" cy="7715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145596</xdr:colOff>
      <xdr:row>0</xdr:row>
      <xdr:rowOff>214312</xdr:rowOff>
    </xdr:from>
    <xdr:to>
      <xdr:col>34</xdr:col>
      <xdr:colOff>659946</xdr:colOff>
      <xdr:row>4</xdr:row>
      <xdr:rowOff>71437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xmlns="" id="{8E3C7EB9-15F3-48CC-95D3-0F063BA41F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6044071" y="214312"/>
          <a:ext cx="5895975" cy="809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420159</xdr:colOff>
      <xdr:row>1</xdr:row>
      <xdr:rowOff>63500</xdr:rowOff>
    </xdr:from>
    <xdr:to>
      <xdr:col>20</xdr:col>
      <xdr:colOff>50800</xdr:colOff>
      <xdr:row>4</xdr:row>
      <xdr:rowOff>142875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xmlns="" id="{8E3C7EB9-15F3-48CC-95D3-0F063BA41F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11269134" y="301625"/>
          <a:ext cx="5879041" cy="7937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645583</xdr:colOff>
      <xdr:row>1</xdr:row>
      <xdr:rowOff>95249</xdr:rowOff>
    </xdr:from>
    <xdr:to>
      <xdr:col>16</xdr:col>
      <xdr:colOff>259291</xdr:colOff>
      <xdr:row>4</xdr:row>
      <xdr:rowOff>158749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xmlns="" id="{8E3C7EB9-15F3-48CC-95D3-0F063BA41F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7852833" y="338666"/>
          <a:ext cx="5879041" cy="79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P15"/>
  <sheetViews>
    <sheetView tabSelected="1" workbookViewId="0">
      <selection activeCell="N15" sqref="N15"/>
    </sheetView>
  </sheetViews>
  <sheetFormatPr baseColWidth="10" defaultColWidth="0" defaultRowHeight="15" zeroHeight="1"/>
  <cols>
    <col min="1" max="2" width="2.85546875" style="3" customWidth="1"/>
    <col min="3" max="14" width="14.28515625" style="3" customWidth="1"/>
    <col min="15" max="16" width="2.85546875" style="3" customWidth="1"/>
    <col min="17" max="16384" width="11.42578125" style="3" hidden="1"/>
  </cols>
  <sheetData>
    <row r="1" spans="3:14"/>
    <row r="2" spans="3:14"/>
    <row r="3" spans="3:14"/>
    <row r="4" spans="3:14"/>
    <row r="5" spans="3:14"/>
    <row r="6" spans="3:14" ht="45" customHeight="1">
      <c r="C6" s="155" t="s">
        <v>0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</row>
    <row r="7" spans="3:14" ht="24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3:14" ht="18.75">
      <c r="C8" s="156" t="s">
        <v>178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</row>
    <row r="9" spans="3:14" ht="18.75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3:14" ht="37.5" customHeight="1">
      <c r="C10" s="157" t="s">
        <v>211</v>
      </c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</row>
    <row r="11" spans="3:14" ht="18.75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3:14" ht="18.75">
      <c r="C12" s="156" t="s">
        <v>212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</row>
    <row r="13" spans="3:14" ht="18.75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3:14" ht="18.75">
      <c r="C14" s="156" t="s">
        <v>210</v>
      </c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</row>
    <row r="15" spans="3:14"/>
  </sheetData>
  <mergeCells count="5">
    <mergeCell ref="C6:N6"/>
    <mergeCell ref="C8:N8"/>
    <mergeCell ref="C10:N10"/>
    <mergeCell ref="C12:N12"/>
    <mergeCell ref="C14:N14"/>
  </mergeCells>
  <hyperlinks>
    <hyperlink ref="C8:N8" location="'II.1.Por año y fuente'!C6" display="II.1 Personas nacidas en México residentes en Estados Unidos por año de captación y fuente (CPS y ACS)"/>
    <hyperlink ref="C10:N10" location="'II.2. Ranking Edo. Residencia'!C6" display="'II.2. Ranking Edo. Residencia'!C6"/>
    <hyperlink ref="C12:N12" location="'II.3.Caractlaboral1994-2022'!C6" display="II.3 Personas nacidas en México residentes en Estados Unidos por características laborales y económicas, 1994-2022"/>
    <hyperlink ref="C14:N14" location="'II.4.Caractdemog2001-2021'!C6" display="II.4 Personas nacidas en México residentes en Estados Unidos por características sociodemográficas, 2001-2021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J4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0" defaultRowHeight="18.75" zeroHeight="1"/>
  <cols>
    <col min="1" max="1" width="2.85546875" style="4" customWidth="1"/>
    <col min="2" max="2" width="18.5703125" style="4" customWidth="1"/>
    <col min="3" max="4" width="17.140625" style="4" customWidth="1"/>
    <col min="5" max="5" width="3.7109375" style="4" customWidth="1"/>
    <col min="6" max="7" width="17.140625" style="4" customWidth="1"/>
    <col min="8" max="8" width="2.85546875" style="4" customWidth="1"/>
    <col min="9" max="9" width="11.42578125" style="4" customWidth="1"/>
    <col min="10" max="10" width="2.85546875" style="4" customWidth="1"/>
    <col min="11" max="16384" width="11.42578125" hidden="1"/>
  </cols>
  <sheetData>
    <row r="1" spans="2:10"/>
    <row r="2" spans="2:10"/>
    <row r="3" spans="2:10"/>
    <row r="4" spans="2:10">
      <c r="D4" s="5"/>
    </row>
    <row r="5" spans="2:10">
      <c r="C5" s="5"/>
      <c r="E5" s="5"/>
      <c r="F5" s="5"/>
      <c r="G5" s="5"/>
      <c r="I5" s="5"/>
    </row>
    <row r="6" spans="2:10" ht="45" customHeight="1">
      <c r="B6" s="160" t="s">
        <v>178</v>
      </c>
      <c r="C6" s="160"/>
      <c r="D6" s="160"/>
      <c r="E6" s="160"/>
      <c r="F6" s="160"/>
      <c r="G6" s="160"/>
      <c r="I6" s="6"/>
    </row>
    <row r="7" spans="2:10" ht="7.5" customHeight="1">
      <c r="B7" s="6"/>
      <c r="C7" s="6"/>
      <c r="D7" s="6"/>
      <c r="E7" s="6"/>
      <c r="F7" s="6"/>
      <c r="G7" s="6"/>
      <c r="I7" s="6"/>
    </row>
    <row r="8" spans="2:10">
      <c r="B8" s="161" t="s">
        <v>1</v>
      </c>
      <c r="C8" s="163" t="s">
        <v>2</v>
      </c>
      <c r="D8" s="163"/>
      <c r="E8" s="7"/>
      <c r="F8" s="163" t="s">
        <v>3</v>
      </c>
      <c r="G8" s="163"/>
      <c r="I8" s="158" t="s">
        <v>4</v>
      </c>
    </row>
    <row r="9" spans="2:10" ht="30">
      <c r="B9" s="162"/>
      <c r="C9" s="8" t="s">
        <v>5</v>
      </c>
      <c r="D9" s="9" t="s">
        <v>6</v>
      </c>
      <c r="E9" s="10"/>
      <c r="F9" s="8" t="s">
        <v>5</v>
      </c>
      <c r="G9" s="9" t="s">
        <v>6</v>
      </c>
      <c r="I9" s="158"/>
    </row>
    <row r="10" spans="2:10">
      <c r="B10" s="11">
        <v>1994</v>
      </c>
      <c r="C10" s="12">
        <v>6485253</v>
      </c>
      <c r="D10" s="13"/>
      <c r="E10" s="14"/>
      <c r="F10" s="12"/>
      <c r="G10" s="13"/>
      <c r="H10" s="16"/>
      <c r="I10" s="15"/>
      <c r="J10" s="16"/>
    </row>
    <row r="11" spans="2:10">
      <c r="B11" s="17">
        <v>1995</v>
      </c>
      <c r="C11" s="18">
        <v>6960895</v>
      </c>
      <c r="D11" s="15">
        <f>((C11-C10)/C10)*100</f>
        <v>7.3342088581586555</v>
      </c>
      <c r="E11" s="154"/>
      <c r="F11" s="26"/>
      <c r="G11" s="15"/>
      <c r="I11" s="15"/>
    </row>
    <row r="12" spans="2:10">
      <c r="B12" s="11">
        <v>1996</v>
      </c>
      <c r="C12" s="12">
        <v>6894787.7999999998</v>
      </c>
      <c r="D12" s="13">
        <f t="shared" ref="D12:D38" si="0">((C12-C11)/C11)*100</f>
        <v>-0.94969396895083436</v>
      </c>
      <c r="E12" s="14"/>
      <c r="F12" s="12"/>
      <c r="G12" s="13"/>
      <c r="H12" s="19"/>
      <c r="I12" s="15"/>
      <c r="J12" s="19"/>
    </row>
    <row r="13" spans="2:10">
      <c r="B13" s="17">
        <v>1997</v>
      </c>
      <c r="C13" s="18">
        <v>7298244</v>
      </c>
      <c r="D13" s="15">
        <f t="shared" si="0"/>
        <v>5.8516115608373065</v>
      </c>
      <c r="E13" s="154"/>
      <c r="F13" s="26"/>
      <c r="G13" s="15"/>
      <c r="H13" s="19"/>
      <c r="I13" s="15"/>
      <c r="J13" s="19"/>
    </row>
    <row r="14" spans="2:10">
      <c r="B14" s="11">
        <v>1998</v>
      </c>
      <c r="C14" s="12">
        <v>7382352</v>
      </c>
      <c r="D14" s="13">
        <f t="shared" si="0"/>
        <v>1.1524416010207386</v>
      </c>
      <c r="E14" s="14"/>
      <c r="F14" s="12"/>
      <c r="G14" s="13"/>
      <c r="H14" s="19"/>
      <c r="I14" s="15"/>
      <c r="J14" s="19"/>
    </row>
    <row r="15" spans="2:10">
      <c r="B15" s="17">
        <v>1999</v>
      </c>
      <c r="C15" s="18">
        <v>7429127</v>
      </c>
      <c r="D15" s="15">
        <f t="shared" si="0"/>
        <v>0.63360565846765371</v>
      </c>
      <c r="E15" s="154"/>
      <c r="F15" s="26"/>
      <c r="G15" s="15"/>
      <c r="H15" s="19"/>
      <c r="I15" s="15"/>
      <c r="J15" s="19"/>
    </row>
    <row r="16" spans="2:10">
      <c r="B16" s="11">
        <v>2000</v>
      </c>
      <c r="C16" s="12">
        <v>8072288</v>
      </c>
      <c r="D16" s="13">
        <f t="shared" si="0"/>
        <v>8.6572890731306646</v>
      </c>
      <c r="E16" s="14"/>
      <c r="F16" s="12">
        <v>9325452</v>
      </c>
      <c r="G16" s="13"/>
      <c r="H16" s="19"/>
      <c r="I16" s="15"/>
      <c r="J16" s="19"/>
    </row>
    <row r="17" spans="2:10">
      <c r="B17" s="17">
        <v>2001</v>
      </c>
      <c r="C17" s="18">
        <v>9077230</v>
      </c>
      <c r="D17" s="15">
        <f t="shared" si="0"/>
        <v>12.449283276315215</v>
      </c>
      <c r="E17" s="154"/>
      <c r="F17" s="26">
        <v>9403069</v>
      </c>
      <c r="G17" s="15">
        <f t="shared" ref="G17:G37" si="1">((F17-F16)/F16)*100</f>
        <v>0.83231354362233601</v>
      </c>
      <c r="H17" s="19"/>
      <c r="I17" s="15"/>
      <c r="J17" s="19"/>
    </row>
    <row r="18" spans="2:10">
      <c r="B18" s="11">
        <v>2002</v>
      </c>
      <c r="C18" s="12">
        <v>9900414</v>
      </c>
      <c r="D18" s="13">
        <f t="shared" si="0"/>
        <v>9.0686696271880294</v>
      </c>
      <c r="E18" s="14"/>
      <c r="F18" s="12">
        <v>10017487</v>
      </c>
      <c r="G18" s="13">
        <f t="shared" si="1"/>
        <v>6.5342283460857296</v>
      </c>
      <c r="H18" s="19"/>
      <c r="I18" s="15"/>
      <c r="J18" s="19"/>
    </row>
    <row r="19" spans="2:10">
      <c r="B19" s="17">
        <v>2003</v>
      </c>
      <c r="C19" s="18">
        <v>10237189.5</v>
      </c>
      <c r="D19" s="15">
        <f t="shared" si="0"/>
        <v>3.4016304772709507</v>
      </c>
      <c r="E19" s="154"/>
      <c r="F19" s="18">
        <v>10241301</v>
      </c>
      <c r="G19" s="15">
        <f t="shared" si="1"/>
        <v>2.2342329967585681</v>
      </c>
      <c r="H19" s="19"/>
      <c r="I19" s="15"/>
      <c r="J19" s="19"/>
    </row>
    <row r="20" spans="2:10">
      <c r="B20" s="11">
        <v>2004</v>
      </c>
      <c r="C20" s="12">
        <v>10739692.1</v>
      </c>
      <c r="D20" s="13">
        <f t="shared" si="0"/>
        <v>4.9085991814452559</v>
      </c>
      <c r="E20" s="14"/>
      <c r="F20" s="12">
        <v>10404919</v>
      </c>
      <c r="G20" s="13">
        <f t="shared" si="1"/>
        <v>1.5976290512308935</v>
      </c>
      <c r="H20" s="19"/>
      <c r="I20" s="15"/>
      <c r="J20" s="19"/>
    </row>
    <row r="21" spans="2:10">
      <c r="B21" s="17">
        <v>2005</v>
      </c>
      <c r="C21" s="18">
        <v>11052962.199999999</v>
      </c>
      <c r="D21" s="15">
        <f t="shared" si="0"/>
        <v>2.9169374418098974</v>
      </c>
      <c r="E21" s="154"/>
      <c r="F21" s="18">
        <v>11164770</v>
      </c>
      <c r="G21" s="15">
        <f t="shared" si="1"/>
        <v>7.3028055288080571</v>
      </c>
      <c r="H21" s="19"/>
      <c r="I21" s="15"/>
      <c r="J21" s="19"/>
    </row>
    <row r="22" spans="2:10">
      <c r="B22" s="11">
        <v>2006</v>
      </c>
      <c r="C22" s="12">
        <v>11132120.800000001</v>
      </c>
      <c r="D22" s="13">
        <f t="shared" si="0"/>
        <v>0.71617543394838989</v>
      </c>
      <c r="E22" s="14"/>
      <c r="F22" s="12">
        <v>11695228</v>
      </c>
      <c r="G22" s="13">
        <f t="shared" si="1"/>
        <v>4.7511771402366554</v>
      </c>
      <c r="H22" s="19"/>
      <c r="I22" s="15"/>
      <c r="J22" s="19"/>
    </row>
    <row r="23" spans="2:10">
      <c r="B23" s="17">
        <v>2007</v>
      </c>
      <c r="C23" s="18">
        <v>11811731.800000001</v>
      </c>
      <c r="D23" s="15">
        <f t="shared" si="0"/>
        <v>6.1049553109412891</v>
      </c>
      <c r="E23" s="154"/>
      <c r="F23" s="18">
        <v>11895675</v>
      </c>
      <c r="G23" s="15">
        <f t="shared" si="1"/>
        <v>1.7139212677170552</v>
      </c>
      <c r="H23" s="19"/>
      <c r="I23" s="15"/>
      <c r="J23" s="19"/>
    </row>
    <row r="24" spans="2:10">
      <c r="B24" s="11">
        <v>2008</v>
      </c>
      <c r="C24" s="12">
        <v>11845293.699999999</v>
      </c>
      <c r="D24" s="13">
        <f t="shared" si="0"/>
        <v>0.28414038320780793</v>
      </c>
      <c r="E24" s="14"/>
      <c r="F24" s="12">
        <v>11657266</v>
      </c>
      <c r="G24" s="13">
        <f t="shared" si="1"/>
        <v>-2.0041653794341219</v>
      </c>
      <c r="H24" s="19"/>
      <c r="I24" s="15"/>
      <c r="J24" s="19"/>
    </row>
    <row r="25" spans="2:10">
      <c r="B25" s="17">
        <v>2009</v>
      </c>
      <c r="C25" s="18">
        <v>11869486.699999999</v>
      </c>
      <c r="D25" s="15">
        <f t="shared" si="0"/>
        <v>0.20424145329549748</v>
      </c>
      <c r="E25" s="154"/>
      <c r="F25" s="18">
        <v>11670482</v>
      </c>
      <c r="G25" s="15">
        <f t="shared" si="1"/>
        <v>0.11337135139577324</v>
      </c>
      <c r="H25" s="19"/>
      <c r="I25" s="15"/>
      <c r="J25" s="19"/>
    </row>
    <row r="26" spans="2:10">
      <c r="B26" s="11">
        <v>2010</v>
      </c>
      <c r="C26" s="12">
        <v>12011080.6</v>
      </c>
      <c r="D26" s="13">
        <f t="shared" si="0"/>
        <v>1.1929235322366585</v>
      </c>
      <c r="E26" s="14"/>
      <c r="F26" s="12">
        <v>11964241</v>
      </c>
      <c r="G26" s="13">
        <f t="shared" si="1"/>
        <v>2.5171111184610884</v>
      </c>
      <c r="H26" s="19"/>
      <c r="I26" s="15"/>
      <c r="J26" s="19"/>
    </row>
    <row r="27" spans="2:10">
      <c r="B27" s="17">
        <v>2011</v>
      </c>
      <c r="C27" s="18">
        <v>11884109.699999999</v>
      </c>
      <c r="D27" s="15">
        <f t="shared" si="0"/>
        <v>-1.0571147112275674</v>
      </c>
      <c r="E27" s="154"/>
      <c r="F27" s="18">
        <v>11916432</v>
      </c>
      <c r="G27" s="15">
        <f t="shared" si="1"/>
        <v>-0.39959910536740278</v>
      </c>
      <c r="H27" s="26"/>
      <c r="I27" s="15"/>
      <c r="J27" s="26"/>
    </row>
    <row r="28" spans="2:10">
      <c r="B28" s="11">
        <v>2012</v>
      </c>
      <c r="C28" s="12">
        <v>11877702.9</v>
      </c>
      <c r="D28" s="13">
        <f t="shared" si="0"/>
        <v>-5.3910643386259574E-2</v>
      </c>
      <c r="E28" s="14"/>
      <c r="F28" s="12">
        <v>11711382</v>
      </c>
      <c r="G28" s="13">
        <f t="shared" si="1"/>
        <v>-1.7207331859066539</v>
      </c>
      <c r="H28" s="19"/>
      <c r="I28" s="15"/>
      <c r="J28" s="19"/>
    </row>
    <row r="29" spans="2:10">
      <c r="B29" s="17">
        <v>2013</v>
      </c>
      <c r="C29" s="18">
        <v>11778921.800000001</v>
      </c>
      <c r="D29" s="15">
        <f t="shared" si="0"/>
        <v>-0.83165154770792948</v>
      </c>
      <c r="E29" s="154"/>
      <c r="F29" s="18">
        <v>11812890</v>
      </c>
      <c r="G29" s="15">
        <f t="shared" si="1"/>
        <v>0.86674655476185469</v>
      </c>
      <c r="H29" s="19"/>
      <c r="I29" s="15"/>
      <c r="J29" s="19"/>
    </row>
    <row r="30" spans="2:10">
      <c r="B30" s="11">
        <v>2014</v>
      </c>
      <c r="C30" s="12">
        <v>11667956.199999999</v>
      </c>
      <c r="D30" s="13">
        <f t="shared" si="0"/>
        <v>-0.94206924779822787</v>
      </c>
      <c r="E30" s="14"/>
      <c r="F30" s="12">
        <v>12006290</v>
      </c>
      <c r="G30" s="13">
        <f t="shared" si="1"/>
        <v>1.6371946238388744</v>
      </c>
      <c r="H30" s="19"/>
      <c r="I30" s="15"/>
      <c r="J30" s="19"/>
    </row>
    <row r="31" spans="2:10">
      <c r="B31" s="17">
        <v>2015</v>
      </c>
      <c r="C31" s="18">
        <v>12211129</v>
      </c>
      <c r="D31" s="15">
        <f t="shared" si="0"/>
        <v>4.6552523054551811</v>
      </c>
      <c r="E31" s="154"/>
      <c r="F31" s="18">
        <v>11906325</v>
      </c>
      <c r="G31" s="15">
        <f t="shared" si="1"/>
        <v>-0.83260524275192427</v>
      </c>
      <c r="H31" s="19"/>
      <c r="I31" s="15"/>
      <c r="J31" s="19"/>
    </row>
    <row r="32" spans="2:10">
      <c r="B32" s="11">
        <v>2016</v>
      </c>
      <c r="C32" s="12">
        <v>12006942.300000001</v>
      </c>
      <c r="D32" s="13">
        <f t="shared" si="0"/>
        <v>-1.6721361309015674</v>
      </c>
      <c r="E32" s="14"/>
      <c r="F32" s="12">
        <v>11897775</v>
      </c>
      <c r="G32" s="13">
        <f t="shared" si="1"/>
        <v>-7.1810571271991988E-2</v>
      </c>
      <c r="H32" s="27"/>
      <c r="I32" s="15"/>
      <c r="J32" s="27"/>
    </row>
    <row r="33" spans="1:10">
      <c r="B33" s="17">
        <v>2017</v>
      </c>
      <c r="C33" s="18">
        <v>12181388</v>
      </c>
      <c r="D33" s="15">
        <f t="shared" si="0"/>
        <v>1.4528736429423772</v>
      </c>
      <c r="E33" s="154"/>
      <c r="F33" s="18">
        <v>11597633</v>
      </c>
      <c r="G33" s="15">
        <f t="shared" si="1"/>
        <v>-2.5226733569932192</v>
      </c>
      <c r="H33" s="27"/>
      <c r="I33" s="15"/>
      <c r="J33" s="27"/>
    </row>
    <row r="34" spans="1:10">
      <c r="B34" s="11">
        <v>2018</v>
      </c>
      <c r="C34" s="12">
        <v>12263311</v>
      </c>
      <c r="D34" s="13">
        <f t="shared" si="0"/>
        <v>0.67252598800727803</v>
      </c>
      <c r="E34" s="14"/>
      <c r="F34" s="12">
        <v>11549703</v>
      </c>
      <c r="G34" s="13">
        <f t="shared" si="1"/>
        <v>-0.41327398444148045</v>
      </c>
      <c r="H34" s="27"/>
      <c r="I34" s="15"/>
      <c r="J34" s="27"/>
    </row>
    <row r="35" spans="1:10">
      <c r="B35" s="17">
        <v>2019</v>
      </c>
      <c r="C35" s="18">
        <v>12367625</v>
      </c>
      <c r="D35" s="15">
        <f t="shared" si="0"/>
        <v>0.85061856459483076</v>
      </c>
      <c r="E35" s="154"/>
      <c r="F35" s="18">
        <v>11247434</v>
      </c>
      <c r="G35" s="15">
        <f t="shared" si="1"/>
        <v>-2.6171149162883234</v>
      </c>
      <c r="H35" s="27"/>
      <c r="I35" s="15"/>
      <c r="J35" s="27"/>
    </row>
    <row r="36" spans="1:10">
      <c r="B36" s="11">
        <v>2020</v>
      </c>
      <c r="C36" s="12">
        <v>11511562</v>
      </c>
      <c r="D36" s="13">
        <f t="shared" si="0"/>
        <v>-6.9218059247430279</v>
      </c>
      <c r="E36" s="14"/>
      <c r="F36" s="12">
        <v>10668659</v>
      </c>
      <c r="G36" s="13">
        <f t="shared" si="1"/>
        <v>-5.145840375680355</v>
      </c>
      <c r="I36" s="15"/>
    </row>
    <row r="37" spans="1:10">
      <c r="B37" s="17">
        <v>2021</v>
      </c>
      <c r="C37" s="18">
        <v>11919596</v>
      </c>
      <c r="D37" s="15">
        <f t="shared" si="0"/>
        <v>3.5445580712678262</v>
      </c>
      <c r="E37" s="154"/>
      <c r="F37" s="18">
        <v>11115148</v>
      </c>
      <c r="G37" s="15">
        <f t="shared" si="1"/>
        <v>4.1850526856280625</v>
      </c>
      <c r="H37" s="27"/>
      <c r="I37" s="15"/>
      <c r="J37" s="27"/>
    </row>
    <row r="38" spans="1:10" ht="19.5" thickBot="1">
      <c r="B38" s="140">
        <v>2022</v>
      </c>
      <c r="C38" s="141">
        <v>12241529</v>
      </c>
      <c r="D38" s="142">
        <f t="shared" si="0"/>
        <v>2.700871740954979</v>
      </c>
      <c r="E38" s="143"/>
      <c r="F38" s="141"/>
      <c r="G38" s="142"/>
      <c r="H38" s="27"/>
      <c r="I38" s="15"/>
      <c r="J38" s="27"/>
    </row>
    <row r="39" spans="1:10">
      <c r="B39" s="145"/>
      <c r="C39" s="146"/>
      <c r="D39" s="147"/>
      <c r="E39" s="148"/>
      <c r="F39" s="146"/>
      <c r="G39" s="147"/>
      <c r="H39" s="27"/>
      <c r="I39" s="15"/>
      <c r="J39" s="27"/>
    </row>
    <row r="40" spans="1:10" ht="114.75">
      <c r="B40" s="144" t="s">
        <v>204</v>
      </c>
      <c r="C40" s="144"/>
      <c r="D40" s="144"/>
      <c r="E40" s="144"/>
      <c r="F40" s="144"/>
      <c r="G40" s="144"/>
      <c r="H40" s="27"/>
      <c r="I40" s="20"/>
      <c r="J40" s="27"/>
    </row>
    <row r="41" spans="1:10" ht="28.5" customHeight="1">
      <c r="B41" s="153" t="s">
        <v>176</v>
      </c>
      <c r="C41" s="144"/>
      <c r="D41" s="144"/>
      <c r="E41" s="144"/>
      <c r="F41" s="144"/>
      <c r="G41" s="144"/>
      <c r="H41" s="27"/>
      <c r="I41" s="20"/>
      <c r="J41" s="27"/>
    </row>
    <row r="42" spans="1:10" ht="15" customHeight="1">
      <c r="A42" s="21"/>
      <c r="B42" s="159"/>
      <c r="C42" s="159"/>
      <c r="D42" s="159"/>
      <c r="E42" s="159"/>
      <c r="F42" s="159"/>
      <c r="G42" s="159"/>
      <c r="H42" s="21"/>
      <c r="I42" s="22"/>
      <c r="J42" s="21"/>
    </row>
    <row r="43" spans="1:10" ht="24" hidden="1" customHeight="1">
      <c r="B43" s="23"/>
      <c r="C43" s="23"/>
      <c r="D43" s="23"/>
      <c r="E43" s="23"/>
      <c r="F43" s="23"/>
      <c r="G43" s="23"/>
      <c r="I43" s="24"/>
    </row>
    <row r="44" spans="1:10" ht="9.75" hidden="1" customHeight="1">
      <c r="B44" s="23"/>
      <c r="C44" s="23"/>
      <c r="D44" s="23"/>
      <c r="E44" s="23"/>
      <c r="F44" s="23"/>
      <c r="G44" s="23"/>
      <c r="I44" s="24"/>
    </row>
    <row r="45" spans="1:10" ht="10.5" hidden="1" customHeight="1">
      <c r="D45" s="25"/>
    </row>
    <row r="46" spans="1:10" hidden="1"/>
  </sheetData>
  <mergeCells count="6">
    <mergeCell ref="I8:I9"/>
    <mergeCell ref="B42:G42"/>
    <mergeCell ref="B6:G6"/>
    <mergeCell ref="B8:B9"/>
    <mergeCell ref="C8:D8"/>
    <mergeCell ref="F8:G8"/>
  </mergeCells>
  <hyperlinks>
    <hyperlink ref="I8" location="Indice!C6" display="Regresar"/>
    <hyperlink ref="I8:I9" location="Índice!C6" display="Regresar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BL70"/>
  <sheetViews>
    <sheetView zoomScaleNormal="10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6" sqref="C6:BI6"/>
    </sheetView>
  </sheetViews>
  <sheetFormatPr baseColWidth="10" defaultColWidth="0" defaultRowHeight="18.75" zeroHeight="1"/>
  <cols>
    <col min="1" max="1" width="3.85546875" style="4" customWidth="1"/>
    <col min="2" max="2" width="30.28515625" style="4" customWidth="1"/>
    <col min="3" max="7" width="15.7109375" style="4" customWidth="1"/>
    <col min="8" max="8" width="2.140625" style="4" customWidth="1"/>
    <col min="9" max="13" width="15.7109375" style="4" customWidth="1"/>
    <col min="14" max="14" width="2.140625" style="4" customWidth="1"/>
    <col min="15" max="19" width="15.7109375" style="4" customWidth="1"/>
    <col min="20" max="20" width="2.140625" style="4" customWidth="1"/>
    <col min="21" max="25" width="15.7109375" style="4" customWidth="1"/>
    <col min="26" max="26" width="2.140625" style="4" customWidth="1"/>
    <col min="27" max="31" width="15.7109375" style="4" customWidth="1"/>
    <col min="32" max="32" width="2.140625" style="4" customWidth="1"/>
    <col min="33" max="37" width="15.7109375" style="4" customWidth="1"/>
    <col min="38" max="38" width="2.140625" style="4" customWidth="1"/>
    <col min="39" max="43" width="15.7109375" style="4" customWidth="1"/>
    <col min="44" max="44" width="2.140625" style="4" customWidth="1"/>
    <col min="45" max="49" width="15.7109375" style="4" customWidth="1"/>
    <col min="50" max="50" width="2.140625" style="4" customWidth="1"/>
    <col min="51" max="55" width="15.7109375" style="4" customWidth="1"/>
    <col min="56" max="56" width="2.140625" style="4" customWidth="1"/>
    <col min="57" max="61" width="15.7109375" style="4" customWidth="1"/>
    <col min="62" max="62" width="2.85546875" style="4" customWidth="1"/>
    <col min="63" max="63" width="11.42578125" style="4" customWidth="1"/>
    <col min="64" max="64" width="2.85546875" style="4" customWidth="1"/>
    <col min="65" max="16384" width="11.42578125" style="91" hidden="1"/>
  </cols>
  <sheetData>
    <row r="1" spans="1:64"/>
    <row r="2" spans="1:64"/>
    <row r="3" spans="1:64"/>
    <row r="4" spans="1:64"/>
    <row r="5" spans="1:64" ht="15" customHeight="1"/>
    <row r="6" spans="1:64" s="93" customFormat="1" ht="45" customHeight="1">
      <c r="A6" s="92"/>
      <c r="B6" s="92"/>
      <c r="C6" s="169" t="s">
        <v>208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  <c r="X6" s="169"/>
      <c r="Y6" s="169"/>
      <c r="Z6" s="169"/>
      <c r="AA6" s="169"/>
      <c r="AB6" s="169"/>
      <c r="AC6" s="169"/>
      <c r="AD6" s="169"/>
      <c r="AE6" s="169"/>
      <c r="AF6" s="169"/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169"/>
      <c r="AS6" s="169"/>
      <c r="AT6" s="169"/>
      <c r="AU6" s="169"/>
      <c r="AV6" s="169"/>
      <c r="AW6" s="169"/>
      <c r="AX6" s="169"/>
      <c r="AY6" s="169"/>
      <c r="AZ6" s="169"/>
      <c r="BA6" s="169"/>
      <c r="BB6" s="169"/>
      <c r="BC6" s="169"/>
      <c r="BD6" s="169"/>
      <c r="BE6" s="169"/>
      <c r="BF6" s="169"/>
      <c r="BG6" s="169"/>
      <c r="BH6" s="169"/>
      <c r="BI6" s="169"/>
      <c r="BJ6" s="6"/>
      <c r="BK6" s="6"/>
      <c r="BL6" s="6"/>
    </row>
    <row r="7" spans="1:64" ht="7.5" customHeight="1"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AO7" s="94"/>
      <c r="AP7" s="94"/>
      <c r="AQ7" s="94"/>
      <c r="AR7" s="94"/>
      <c r="AS7" s="94"/>
      <c r="AT7" s="94"/>
      <c r="AU7" s="95"/>
      <c r="AV7" s="95"/>
      <c r="AW7" s="95"/>
      <c r="AX7" s="94"/>
      <c r="AY7" s="94"/>
      <c r="AZ7" s="94"/>
      <c r="BA7" s="95"/>
      <c r="BB7" s="95"/>
      <c r="BC7" s="95"/>
      <c r="BD7" s="94"/>
      <c r="BE7" s="94"/>
      <c r="BF7" s="94"/>
      <c r="BG7" s="95"/>
      <c r="BH7" s="95"/>
      <c r="BI7" s="95"/>
      <c r="BJ7" s="95"/>
      <c r="BK7" s="95"/>
      <c r="BL7" s="95"/>
    </row>
    <row r="8" spans="1:64" ht="15.75" customHeight="1">
      <c r="B8" s="167" t="s">
        <v>7</v>
      </c>
      <c r="C8" s="165" t="s">
        <v>8</v>
      </c>
      <c r="D8" s="164" t="s">
        <v>9</v>
      </c>
      <c r="E8" s="164"/>
      <c r="F8" s="164"/>
      <c r="G8" s="164"/>
      <c r="H8" s="96"/>
      <c r="I8" s="165" t="s">
        <v>10</v>
      </c>
      <c r="J8" s="164" t="s">
        <v>11</v>
      </c>
      <c r="K8" s="164"/>
      <c r="L8" s="164"/>
      <c r="M8" s="164"/>
      <c r="N8" s="96"/>
      <c r="O8" s="165" t="s">
        <v>12</v>
      </c>
      <c r="P8" s="164" t="s">
        <v>13</v>
      </c>
      <c r="Q8" s="164"/>
      <c r="R8" s="164"/>
      <c r="S8" s="164"/>
      <c r="T8" s="97"/>
      <c r="U8" s="165" t="s">
        <v>14</v>
      </c>
      <c r="V8" s="164" t="s">
        <v>15</v>
      </c>
      <c r="W8" s="164"/>
      <c r="X8" s="164"/>
      <c r="Y8" s="164"/>
      <c r="Z8" s="21"/>
      <c r="AA8" s="165" t="s">
        <v>16</v>
      </c>
      <c r="AB8" s="164" t="s">
        <v>17</v>
      </c>
      <c r="AC8" s="164"/>
      <c r="AD8" s="164"/>
      <c r="AE8" s="164"/>
      <c r="AF8" s="21"/>
      <c r="AG8" s="165" t="s">
        <v>18</v>
      </c>
      <c r="AH8" s="164" t="s">
        <v>19</v>
      </c>
      <c r="AI8" s="164"/>
      <c r="AJ8" s="164"/>
      <c r="AK8" s="164"/>
      <c r="AM8" s="165" t="s">
        <v>20</v>
      </c>
      <c r="AN8" s="164" t="s">
        <v>21</v>
      </c>
      <c r="AO8" s="164"/>
      <c r="AP8" s="164"/>
      <c r="AQ8" s="164"/>
      <c r="AR8" s="96"/>
      <c r="AS8" s="165" t="s">
        <v>22</v>
      </c>
      <c r="AT8" s="164" t="s">
        <v>23</v>
      </c>
      <c r="AU8" s="164"/>
      <c r="AV8" s="164"/>
      <c r="AW8" s="164"/>
      <c r="AX8" s="96"/>
      <c r="AY8" s="165" t="s">
        <v>24</v>
      </c>
      <c r="AZ8" s="164" t="s">
        <v>25</v>
      </c>
      <c r="BA8" s="164"/>
      <c r="BB8" s="164"/>
      <c r="BC8" s="164"/>
      <c r="BD8" s="96"/>
      <c r="BE8" s="165" t="s">
        <v>26</v>
      </c>
      <c r="BF8" s="164" t="s">
        <v>27</v>
      </c>
      <c r="BG8" s="164"/>
      <c r="BH8" s="164"/>
      <c r="BI8" s="164"/>
      <c r="BJ8" s="98"/>
      <c r="BK8" s="158" t="s">
        <v>4</v>
      </c>
      <c r="BL8" s="98"/>
    </row>
    <row r="9" spans="1:64" ht="30">
      <c r="B9" s="168"/>
      <c r="C9" s="166"/>
      <c r="D9" s="29" t="s">
        <v>28</v>
      </c>
      <c r="E9" s="30" t="s">
        <v>29</v>
      </c>
      <c r="F9" s="29" t="s">
        <v>161</v>
      </c>
      <c r="G9" s="29" t="s">
        <v>162</v>
      </c>
      <c r="H9" s="99"/>
      <c r="I9" s="166"/>
      <c r="J9" s="29" t="s">
        <v>30</v>
      </c>
      <c r="K9" s="30" t="s">
        <v>29</v>
      </c>
      <c r="L9" s="29" t="s">
        <v>161</v>
      </c>
      <c r="M9" s="29" t="s">
        <v>162</v>
      </c>
      <c r="N9" s="99"/>
      <c r="O9" s="166"/>
      <c r="P9" s="29" t="s">
        <v>30</v>
      </c>
      <c r="Q9" s="30" t="s">
        <v>29</v>
      </c>
      <c r="R9" s="29" t="s">
        <v>161</v>
      </c>
      <c r="S9" s="29" t="s">
        <v>162</v>
      </c>
      <c r="T9" s="97"/>
      <c r="U9" s="166"/>
      <c r="V9" s="29" t="s">
        <v>30</v>
      </c>
      <c r="W9" s="30" t="s">
        <v>29</v>
      </c>
      <c r="X9" s="29" t="s">
        <v>161</v>
      </c>
      <c r="Y9" s="29" t="s">
        <v>162</v>
      </c>
      <c r="Z9" s="21"/>
      <c r="AA9" s="166"/>
      <c r="AB9" s="29" t="s">
        <v>30</v>
      </c>
      <c r="AC9" s="30" t="s">
        <v>29</v>
      </c>
      <c r="AD9" s="29" t="s">
        <v>161</v>
      </c>
      <c r="AE9" s="29" t="s">
        <v>162</v>
      </c>
      <c r="AF9" s="100"/>
      <c r="AG9" s="166"/>
      <c r="AH9" s="29" t="s">
        <v>30</v>
      </c>
      <c r="AI9" s="30" t="s">
        <v>29</v>
      </c>
      <c r="AJ9" s="29" t="s">
        <v>161</v>
      </c>
      <c r="AK9" s="29" t="s">
        <v>162</v>
      </c>
      <c r="AM9" s="166"/>
      <c r="AN9" s="29" t="s">
        <v>30</v>
      </c>
      <c r="AO9" s="30" t="s">
        <v>29</v>
      </c>
      <c r="AP9" s="29" t="s">
        <v>161</v>
      </c>
      <c r="AQ9" s="29" t="s">
        <v>162</v>
      </c>
      <c r="AR9" s="96"/>
      <c r="AS9" s="166"/>
      <c r="AT9" s="29" t="s">
        <v>30</v>
      </c>
      <c r="AU9" s="30" t="s">
        <v>29</v>
      </c>
      <c r="AV9" s="29" t="s">
        <v>161</v>
      </c>
      <c r="AW9" s="29" t="s">
        <v>162</v>
      </c>
      <c r="AX9" s="96"/>
      <c r="AY9" s="166"/>
      <c r="AZ9" s="29" t="s">
        <v>30</v>
      </c>
      <c r="BA9" s="30" t="s">
        <v>29</v>
      </c>
      <c r="BB9" s="29" t="s">
        <v>161</v>
      </c>
      <c r="BC9" s="29" t="s">
        <v>162</v>
      </c>
      <c r="BD9" s="96"/>
      <c r="BE9" s="166"/>
      <c r="BF9" s="29" t="s">
        <v>30</v>
      </c>
      <c r="BG9" s="30" t="s">
        <v>29</v>
      </c>
      <c r="BH9" s="29" t="s">
        <v>161</v>
      </c>
      <c r="BI9" s="29" t="s">
        <v>162</v>
      </c>
      <c r="BJ9" s="98"/>
      <c r="BK9" s="158"/>
      <c r="BL9" s="98"/>
    </row>
    <row r="10" spans="1:64" s="27" customFormat="1">
      <c r="A10" s="4"/>
      <c r="B10" s="101" t="s">
        <v>31</v>
      </c>
      <c r="C10" s="136">
        <v>1</v>
      </c>
      <c r="D10" s="103">
        <v>6471077</v>
      </c>
      <c r="E10" s="104">
        <v>2506508</v>
      </c>
      <c r="F10" s="137">
        <f>(E10/D10)*100</f>
        <v>38.734015991464787</v>
      </c>
      <c r="G10" s="137">
        <f>(E10/E$61)*100</f>
        <v>56.849381712497959</v>
      </c>
      <c r="H10" s="105"/>
      <c r="I10" s="136">
        <v>1</v>
      </c>
      <c r="J10" s="102">
        <v>9173849</v>
      </c>
      <c r="K10" s="102">
        <v>3975715</v>
      </c>
      <c r="L10" s="137">
        <f>(K10/J10)*100</f>
        <v>43.337480265916739</v>
      </c>
      <c r="M10" s="137">
        <f>(K10/K$61)*100</f>
        <v>42.632946907023914</v>
      </c>
      <c r="N10" s="105"/>
      <c r="O10" s="136">
        <v>1</v>
      </c>
      <c r="P10" s="102">
        <v>10511597</v>
      </c>
      <c r="Q10" s="102">
        <v>4400111</v>
      </c>
      <c r="R10" s="137">
        <f>(Q10/P10)*100</f>
        <v>41.859586131393733</v>
      </c>
      <c r="S10" s="137">
        <f>(Q10/Q$61)*100</f>
        <v>36.777184612045176</v>
      </c>
      <c r="T10" s="104"/>
      <c r="U10" s="136">
        <v>1</v>
      </c>
      <c r="V10" s="102">
        <v>11113975</v>
      </c>
      <c r="W10" s="102">
        <v>4370094</v>
      </c>
      <c r="X10" s="137">
        <f>(W10/V10)*100</f>
        <v>39.320711086717395</v>
      </c>
      <c r="Y10" s="137">
        <f>(W10/W$61)*100</f>
        <v>36.703970368690591</v>
      </c>
      <c r="Z10" s="106"/>
      <c r="AA10" s="136">
        <v>1</v>
      </c>
      <c r="AB10" s="102">
        <v>11133858</v>
      </c>
      <c r="AC10" s="102">
        <v>4340579</v>
      </c>
      <c r="AD10" s="137">
        <f>(AC10/AB10)*100</f>
        <v>38.985399310822899</v>
      </c>
      <c r="AE10" s="137">
        <f>(AC10/AC$61)*100</f>
        <v>36.482275047225215</v>
      </c>
      <c r="AF10" s="106"/>
      <c r="AG10" s="136">
        <v>1</v>
      </c>
      <c r="AH10" s="102">
        <v>11095404</v>
      </c>
      <c r="AI10" s="102">
        <v>4184152</v>
      </c>
      <c r="AJ10" s="137">
        <f>(AI10/AH10)*100</f>
        <v>37.710677321889314</v>
      </c>
      <c r="AK10" s="137">
        <f>(AI10/AI$61)*100</f>
        <v>36.077637566217177</v>
      </c>
      <c r="AL10" s="4"/>
      <c r="AM10" s="136">
        <v>1</v>
      </c>
      <c r="AN10" s="102">
        <v>11078795</v>
      </c>
      <c r="AO10" s="102">
        <v>4139157</v>
      </c>
      <c r="AP10" s="137">
        <f>(AO10/AN10)*100</f>
        <v>37.361075820971507</v>
      </c>
      <c r="AQ10" s="137">
        <f>(AO10/AO$61)*100</f>
        <v>35.837778685737632</v>
      </c>
      <c r="AR10" s="96"/>
      <c r="AS10" s="136">
        <v>1</v>
      </c>
      <c r="AT10" s="102">
        <v>11027029</v>
      </c>
      <c r="AU10" s="102">
        <v>4052965</v>
      </c>
      <c r="AV10" s="137">
        <f>(AU10/AT10)*100</f>
        <v>36.754823080632143</v>
      </c>
      <c r="AW10" s="137">
        <f>(AU10/AU$61)*100</f>
        <v>36.034574641647154</v>
      </c>
      <c r="AX10" s="96"/>
      <c r="AY10" s="136">
        <v>1</v>
      </c>
      <c r="AZ10" s="102">
        <v>10803673</v>
      </c>
      <c r="BA10" s="102">
        <v>3919738</v>
      </c>
      <c r="BB10" s="137">
        <f>(BA10/AZ10)*100</f>
        <v>36.281531290330612</v>
      </c>
      <c r="BC10" s="137">
        <f>(BA10/BA$61)*100</f>
        <v>36.740681279624745</v>
      </c>
      <c r="BD10" s="96"/>
      <c r="BE10" s="136">
        <v>1</v>
      </c>
      <c r="BF10" s="102">
        <v>10988212</v>
      </c>
      <c r="BG10" s="102">
        <v>4016998</v>
      </c>
      <c r="BH10" s="137">
        <f>(BG10/BF10)*100</f>
        <v>36.557339811062981</v>
      </c>
      <c r="BI10" s="137">
        <f>(BG10/BG$61)*100</f>
        <v>36.139851669091591</v>
      </c>
      <c r="BJ10" s="104"/>
      <c r="BK10" s="104"/>
      <c r="BL10" s="104"/>
    </row>
    <row r="11" spans="1:64" s="27" customFormat="1">
      <c r="A11" s="4"/>
      <c r="B11" s="101" t="s">
        <v>32</v>
      </c>
      <c r="C11" s="136">
        <v>2</v>
      </c>
      <c r="D11" s="107">
        <v>1631969</v>
      </c>
      <c r="E11" s="104">
        <v>949618</v>
      </c>
      <c r="F11" s="137">
        <f t="shared" ref="F11:F60" si="0">(E11/D11)*100</f>
        <v>58.188482746914929</v>
      </c>
      <c r="G11" s="137">
        <f t="shared" ref="G11:G60" si="1">(E11/E$61)*100</f>
        <v>21.538010715728369</v>
      </c>
      <c r="H11" s="105"/>
      <c r="I11" s="136">
        <v>2</v>
      </c>
      <c r="J11" s="107">
        <v>3076523</v>
      </c>
      <c r="K11" s="104">
        <v>1912047</v>
      </c>
      <c r="L11" s="137">
        <f t="shared" ref="L11:L60" si="2">(K11/J11)*100</f>
        <v>62.149608502845588</v>
      </c>
      <c r="M11" s="137">
        <f t="shared" ref="M11:M60" si="3">(K11/K$61)*100</f>
        <v>20.503531625062248</v>
      </c>
      <c r="N11" s="105"/>
      <c r="O11" s="136">
        <v>2</v>
      </c>
      <c r="P11" s="107">
        <v>4367299</v>
      </c>
      <c r="Q11" s="104">
        <v>2539749</v>
      </c>
      <c r="R11" s="137">
        <f t="shared" ref="R11:R61" si="4">(Q11/P11)*100</f>
        <v>58.153769641144336</v>
      </c>
      <c r="S11" s="137">
        <f t="shared" ref="S11:S56" si="5">(Q11/Q$61)*100</f>
        <v>21.227832170883218</v>
      </c>
      <c r="T11" s="104"/>
      <c r="U11" s="136">
        <v>2</v>
      </c>
      <c r="V11" s="107">
        <v>4934656</v>
      </c>
      <c r="W11" s="104">
        <v>2631311</v>
      </c>
      <c r="X11" s="137">
        <f t="shared" ref="X11:X61" si="6">(W11/V11)*100</f>
        <v>53.323088782683129</v>
      </c>
      <c r="Y11" s="137">
        <f t="shared" ref="Y11:Y56" si="7">(W11/W$61)*100</f>
        <v>22.100110655470935</v>
      </c>
      <c r="Z11" s="106"/>
      <c r="AA11" s="136">
        <v>2</v>
      </c>
      <c r="AB11" s="107">
        <v>5026248</v>
      </c>
      <c r="AC11" s="104">
        <v>2667212</v>
      </c>
      <c r="AD11" s="137">
        <f t="shared" ref="AD11:AD61" si="8">(AC11/AB11)*100</f>
        <v>53.065666477260976</v>
      </c>
      <c r="AE11" s="137">
        <f t="shared" ref="AE11:AE56" si="9">(AC11/AC$61)*100</f>
        <v>22.417737770297389</v>
      </c>
      <c r="AF11" s="106"/>
      <c r="AG11" s="136">
        <v>2</v>
      </c>
      <c r="AH11" s="107">
        <v>5188505</v>
      </c>
      <c r="AI11" s="104">
        <v>2633788</v>
      </c>
      <c r="AJ11" s="137">
        <f t="shared" ref="AJ11:AJ61" si="10">(AI11/AH11)*100</f>
        <v>50.761982497848614</v>
      </c>
      <c r="AK11" s="137">
        <f t="shared" ref="AK11:AK56" si="11">(AI11/AI$61)*100</f>
        <v>22.709702919552637</v>
      </c>
      <c r="AL11" s="4"/>
      <c r="AM11" s="136">
        <v>2</v>
      </c>
      <c r="AN11" s="107">
        <v>5266486</v>
      </c>
      <c r="AO11" s="104">
        <v>2610524</v>
      </c>
      <c r="AP11" s="137">
        <f t="shared" ref="AP11:AP61" si="12">(AO11/AN11)*100</f>
        <v>49.56861178402449</v>
      </c>
      <c r="AQ11" s="137">
        <f t="shared" ref="AQ11:AQ56" si="13">(AO11/AO$61)*100</f>
        <v>22.602520601612007</v>
      </c>
      <c r="AR11" s="96"/>
      <c r="AS11" s="136">
        <v>2</v>
      </c>
      <c r="AT11" s="107">
        <v>5298970</v>
      </c>
      <c r="AU11" s="104">
        <v>2522983</v>
      </c>
      <c r="AV11" s="137">
        <f t="shared" ref="AV11:AV61" si="14">(AU11/AT11)*100</f>
        <v>47.612705865479512</v>
      </c>
      <c r="AW11" s="137">
        <f t="shared" ref="AW11:AW56" si="15">(AU11/AU$61)*100</f>
        <v>22.431631961565635</v>
      </c>
      <c r="AX11" s="96"/>
      <c r="AY11" s="136">
        <v>2</v>
      </c>
      <c r="AZ11" s="107">
        <v>5114669</v>
      </c>
      <c r="BA11" s="104">
        <v>2444346</v>
      </c>
      <c r="BB11" s="137">
        <f t="shared" ref="BB11:BB61" si="16">(BA11/AZ11)*100</f>
        <v>47.790893213226504</v>
      </c>
      <c r="BC11" s="137">
        <f t="shared" ref="BC11:BC56" si="17">(BA11/BA$61)*100</f>
        <v>22.911464318055344</v>
      </c>
      <c r="BD11" s="96"/>
      <c r="BE11" s="136">
        <v>2</v>
      </c>
      <c r="BF11" s="107">
        <v>5467806</v>
      </c>
      <c r="BG11" s="104">
        <v>2537891</v>
      </c>
      <c r="BH11" s="137">
        <f t="shared" ref="BH11:BH61" si="18">(BG11/BF11)*100</f>
        <v>46.415161766895167</v>
      </c>
      <c r="BI11" s="137">
        <f t="shared" ref="BI11:BI56" si="19">(BG11/BG$61)*100</f>
        <v>22.832723414928889</v>
      </c>
      <c r="BJ11" s="104"/>
      <c r="BK11" s="104"/>
      <c r="BL11" s="104"/>
    </row>
    <row r="12" spans="1:64" s="27" customFormat="1">
      <c r="A12" s="4"/>
      <c r="B12" s="101" t="s">
        <v>33</v>
      </c>
      <c r="C12" s="136">
        <v>3</v>
      </c>
      <c r="D12" s="107">
        <v>966051</v>
      </c>
      <c r="E12" s="104">
        <v>284460</v>
      </c>
      <c r="F12" s="137">
        <f t="shared" si="0"/>
        <v>29.445650384917567</v>
      </c>
      <c r="G12" s="137">
        <f t="shared" si="1"/>
        <v>6.4517548405738854</v>
      </c>
      <c r="H12" s="105"/>
      <c r="I12" s="136">
        <v>3</v>
      </c>
      <c r="J12" s="107">
        <v>1592553</v>
      </c>
      <c r="K12" s="104">
        <v>622932</v>
      </c>
      <c r="L12" s="137">
        <f t="shared" si="2"/>
        <v>39.115307308453787</v>
      </c>
      <c r="M12" s="137">
        <f t="shared" si="3"/>
        <v>6.6799121372347416</v>
      </c>
      <c r="N12" s="105"/>
      <c r="O12" s="136">
        <v>3</v>
      </c>
      <c r="P12" s="107">
        <v>1836245</v>
      </c>
      <c r="Q12" s="104">
        <v>720075</v>
      </c>
      <c r="R12" s="137">
        <f t="shared" si="4"/>
        <v>39.21453836497853</v>
      </c>
      <c r="S12" s="137">
        <f t="shared" si="5"/>
        <v>6.0185598066772474</v>
      </c>
      <c r="T12" s="108"/>
      <c r="U12" s="136">
        <v>3</v>
      </c>
      <c r="V12" s="107">
        <v>4748379</v>
      </c>
      <c r="W12" s="104">
        <v>713972</v>
      </c>
      <c r="X12" s="137">
        <f t="shared" si="6"/>
        <v>15.036120747733067</v>
      </c>
      <c r="Y12" s="137">
        <f t="shared" si="7"/>
        <v>5.9965774493808963</v>
      </c>
      <c r="Z12" s="106"/>
      <c r="AA12" s="136">
        <v>3</v>
      </c>
      <c r="AB12" s="107">
        <v>1854283</v>
      </c>
      <c r="AC12" s="104">
        <v>671252</v>
      </c>
      <c r="AD12" s="137">
        <f t="shared" si="8"/>
        <v>36.200083805977833</v>
      </c>
      <c r="AE12" s="137">
        <f t="shared" si="9"/>
        <v>5.6418279888466536</v>
      </c>
      <c r="AF12" s="106"/>
      <c r="AG12" s="136">
        <v>3</v>
      </c>
      <c r="AH12" s="107">
        <v>1917525</v>
      </c>
      <c r="AI12" s="104">
        <v>677430</v>
      </c>
      <c r="AJ12" s="137">
        <f t="shared" si="10"/>
        <v>35.328352954981028</v>
      </c>
      <c r="AK12" s="137">
        <f t="shared" si="11"/>
        <v>5.8411056807884849</v>
      </c>
      <c r="AL12" s="4"/>
      <c r="AM12" s="136">
        <v>3</v>
      </c>
      <c r="AN12" s="107">
        <v>1901979</v>
      </c>
      <c r="AO12" s="104">
        <v>659290</v>
      </c>
      <c r="AP12" s="137">
        <f t="shared" si="12"/>
        <v>34.663369048764473</v>
      </c>
      <c r="AQ12" s="137">
        <f t="shared" si="13"/>
        <v>5.7082853126179955</v>
      </c>
      <c r="AR12" s="96"/>
      <c r="AS12" s="136">
        <v>3</v>
      </c>
      <c r="AT12" s="107">
        <v>1861204</v>
      </c>
      <c r="AU12" s="104">
        <v>619374</v>
      </c>
      <c r="AV12" s="137">
        <f t="shared" si="14"/>
        <v>33.278136088252552</v>
      </c>
      <c r="AW12" s="137">
        <f t="shared" si="15"/>
        <v>5.506802707177477</v>
      </c>
      <c r="AX12" s="96"/>
      <c r="AY12" s="136">
        <v>3</v>
      </c>
      <c r="AZ12" s="107">
        <v>1815172</v>
      </c>
      <c r="BA12" s="104">
        <v>623815</v>
      </c>
      <c r="BB12" s="137">
        <f t="shared" si="16"/>
        <v>34.366715661105395</v>
      </c>
      <c r="BC12" s="137">
        <f t="shared" si="17"/>
        <v>5.847173482627948</v>
      </c>
      <c r="BD12" s="96"/>
      <c r="BE12" s="136">
        <v>3</v>
      </c>
      <c r="BF12" s="107">
        <v>1917227</v>
      </c>
      <c r="BG12" s="104">
        <v>649248</v>
      </c>
      <c r="BH12" s="137">
        <f t="shared" si="18"/>
        <v>33.863908655573908</v>
      </c>
      <c r="BI12" s="137">
        <f t="shared" si="19"/>
        <v>5.8411098079845631</v>
      </c>
      <c r="BJ12" s="104"/>
      <c r="BK12" s="104"/>
      <c r="BL12" s="104"/>
    </row>
    <row r="13" spans="1:64" s="27" customFormat="1">
      <c r="A13" s="4"/>
      <c r="B13" s="101" t="s">
        <v>34</v>
      </c>
      <c r="C13" s="136">
        <v>4</v>
      </c>
      <c r="D13" s="103">
        <v>301783</v>
      </c>
      <c r="E13" s="104">
        <v>159945</v>
      </c>
      <c r="F13" s="137">
        <f t="shared" si="0"/>
        <v>53.000003313639269</v>
      </c>
      <c r="G13" s="137">
        <f t="shared" si="1"/>
        <v>3.6276662025437325</v>
      </c>
      <c r="H13" s="105"/>
      <c r="I13" s="136">
        <v>4</v>
      </c>
      <c r="J13" s="103">
        <v>707965</v>
      </c>
      <c r="K13" s="104">
        <v>444812</v>
      </c>
      <c r="L13" s="137">
        <f t="shared" si="2"/>
        <v>62.829659658316437</v>
      </c>
      <c r="M13" s="137">
        <f t="shared" si="3"/>
        <v>4.7698706722204989</v>
      </c>
      <c r="N13" s="105"/>
      <c r="O13" s="136">
        <v>4</v>
      </c>
      <c r="P13" s="103">
        <v>921310</v>
      </c>
      <c r="Q13" s="104">
        <v>534210</v>
      </c>
      <c r="R13" s="137">
        <f t="shared" si="4"/>
        <v>57.983740543356745</v>
      </c>
      <c r="S13" s="137">
        <f t="shared" si="5"/>
        <v>4.4650554932820228</v>
      </c>
      <c r="T13" s="108"/>
      <c r="U13" s="136">
        <v>4</v>
      </c>
      <c r="V13" s="103">
        <v>4320159</v>
      </c>
      <c r="W13" s="104">
        <v>532032</v>
      </c>
      <c r="X13" s="137">
        <f t="shared" si="6"/>
        <v>12.315102291373998</v>
      </c>
      <c r="Y13" s="137">
        <f t="shared" si="7"/>
        <v>4.4684820883018066</v>
      </c>
      <c r="Z13" s="106"/>
      <c r="AA13" s="136">
        <v>4</v>
      </c>
      <c r="AB13" s="103">
        <v>1021357</v>
      </c>
      <c r="AC13" s="104">
        <v>527547</v>
      </c>
      <c r="AD13" s="137">
        <f t="shared" si="8"/>
        <v>51.65157726436496</v>
      </c>
      <c r="AE13" s="137">
        <f t="shared" si="9"/>
        <v>4.4339971129055638</v>
      </c>
      <c r="AF13" s="106"/>
      <c r="AG13" s="136">
        <v>4</v>
      </c>
      <c r="AH13" s="103">
        <v>1019687</v>
      </c>
      <c r="AI13" s="104">
        <v>526789</v>
      </c>
      <c r="AJ13" s="137">
        <f t="shared" si="10"/>
        <v>51.66183348419662</v>
      </c>
      <c r="AK13" s="137">
        <f t="shared" si="11"/>
        <v>4.5422113288116632</v>
      </c>
      <c r="AL13" s="4"/>
      <c r="AM13" s="136">
        <v>4</v>
      </c>
      <c r="AN13" s="103">
        <v>1046000</v>
      </c>
      <c r="AO13" s="104">
        <v>551732</v>
      </c>
      <c r="AP13" s="137">
        <f t="shared" si="12"/>
        <v>52.746845124282984</v>
      </c>
      <c r="AQ13" s="137">
        <f t="shared" si="13"/>
        <v>4.7770232706416778</v>
      </c>
      <c r="AR13" s="96"/>
      <c r="AS13" s="136">
        <v>4</v>
      </c>
      <c r="AT13" s="103">
        <v>1058176</v>
      </c>
      <c r="AU13" s="104">
        <v>538976</v>
      </c>
      <c r="AV13" s="137">
        <f t="shared" si="14"/>
        <v>50.934438127494865</v>
      </c>
      <c r="AW13" s="137">
        <f t="shared" si="15"/>
        <v>4.7919907776298132</v>
      </c>
      <c r="AX13" s="96"/>
      <c r="AY13" s="136">
        <v>4</v>
      </c>
      <c r="AZ13" s="103">
        <v>1011265</v>
      </c>
      <c r="BA13" s="104">
        <v>512768</v>
      </c>
      <c r="BB13" s="137">
        <f t="shared" si="16"/>
        <v>50.705601400226449</v>
      </c>
      <c r="BC13" s="137">
        <f t="shared" si="17"/>
        <v>4.8063022728535989</v>
      </c>
      <c r="BD13" s="96"/>
      <c r="BE13" s="136">
        <v>4</v>
      </c>
      <c r="BF13" s="103">
        <v>1001574</v>
      </c>
      <c r="BG13" s="104">
        <v>501257</v>
      </c>
      <c r="BH13" s="137">
        <f t="shared" si="18"/>
        <v>50.046926138258385</v>
      </c>
      <c r="BI13" s="137">
        <f t="shared" si="19"/>
        <v>4.5096745450442945</v>
      </c>
      <c r="BJ13" s="104"/>
      <c r="BK13" s="104"/>
      <c r="BL13" s="104"/>
    </row>
    <row r="14" spans="1:64" s="27" customFormat="1">
      <c r="A14" s="4"/>
      <c r="B14" s="101" t="s">
        <v>35</v>
      </c>
      <c r="C14" s="136">
        <v>5</v>
      </c>
      <c r="D14" s="107">
        <v>1697051</v>
      </c>
      <c r="E14" s="104">
        <v>58593</v>
      </c>
      <c r="F14" s="137">
        <f t="shared" si="0"/>
        <v>3.4526363674397529</v>
      </c>
      <c r="G14" s="137">
        <f t="shared" si="1"/>
        <v>1.3289308562671225</v>
      </c>
      <c r="H14" s="109"/>
      <c r="I14" s="102">
        <v>6</v>
      </c>
      <c r="J14" s="107">
        <v>2803823</v>
      </c>
      <c r="K14" s="104">
        <v>194065</v>
      </c>
      <c r="L14" s="137">
        <f t="shared" si="2"/>
        <v>6.9214426160281866</v>
      </c>
      <c r="M14" s="137">
        <f t="shared" si="3"/>
        <v>2.0810251342240567</v>
      </c>
      <c r="N14" s="109"/>
      <c r="O14" s="102">
        <v>6</v>
      </c>
      <c r="P14" s="107">
        <v>3864692</v>
      </c>
      <c r="Q14" s="104">
        <v>273744</v>
      </c>
      <c r="R14" s="137">
        <f t="shared" si="4"/>
        <v>7.0832035256625892</v>
      </c>
      <c r="S14" s="137">
        <f t="shared" si="5"/>
        <v>2.2880181032795979</v>
      </c>
      <c r="T14" s="110"/>
      <c r="U14" s="136">
        <v>5</v>
      </c>
      <c r="V14" s="107">
        <v>2054860</v>
      </c>
      <c r="W14" s="104">
        <v>290449</v>
      </c>
      <c r="X14" s="137">
        <f t="shared" si="6"/>
        <v>14.134734239802224</v>
      </c>
      <c r="Y14" s="137">
        <f t="shared" si="7"/>
        <v>2.4394513000443041</v>
      </c>
      <c r="Z14" s="106"/>
      <c r="AA14" s="136">
        <v>5</v>
      </c>
      <c r="AB14" s="107">
        <v>4486420</v>
      </c>
      <c r="AC14" s="104">
        <v>276733</v>
      </c>
      <c r="AD14" s="137">
        <f t="shared" si="8"/>
        <v>6.1682365895301823</v>
      </c>
      <c r="AE14" s="137">
        <f t="shared" si="9"/>
        <v>2.3259222837883553</v>
      </c>
      <c r="AF14" s="106"/>
      <c r="AG14" s="136">
        <v>5</v>
      </c>
      <c r="AH14" s="107">
        <v>4637784</v>
      </c>
      <c r="AI14" s="104">
        <v>275019</v>
      </c>
      <c r="AJ14" s="137">
        <f t="shared" si="10"/>
        <v>5.9299656905108122</v>
      </c>
      <c r="AK14" s="137">
        <f t="shared" si="11"/>
        <v>2.3713373237452848</v>
      </c>
      <c r="AL14" s="4"/>
      <c r="AM14" s="136">
        <v>5</v>
      </c>
      <c r="AN14" s="107">
        <v>4751364</v>
      </c>
      <c r="AO14" s="104">
        <v>269043</v>
      </c>
      <c r="AP14" s="137">
        <f t="shared" si="12"/>
        <v>5.6624371443652812</v>
      </c>
      <c r="AQ14" s="137">
        <f t="shared" si="13"/>
        <v>2.3294365231729333</v>
      </c>
      <c r="AR14" s="96"/>
      <c r="AS14" s="136">
        <v>5</v>
      </c>
      <c r="AT14" s="107">
        <v>4791845</v>
      </c>
      <c r="AU14" s="104">
        <v>278130</v>
      </c>
      <c r="AV14" s="137">
        <f t="shared" si="14"/>
        <v>5.8042361553848263</v>
      </c>
      <c r="AW14" s="137">
        <f t="shared" si="15"/>
        <v>2.4728306918715859</v>
      </c>
      <c r="AX14" s="96"/>
      <c r="AY14" s="136">
        <v>5</v>
      </c>
      <c r="AZ14" s="107">
        <v>4757326</v>
      </c>
      <c r="BA14" s="104">
        <v>255695</v>
      </c>
      <c r="BB14" s="137">
        <f t="shared" si="16"/>
        <v>5.3747630496627732</v>
      </c>
      <c r="BC14" s="137">
        <f t="shared" si="17"/>
        <v>2.3966929676916284</v>
      </c>
      <c r="BD14" s="96"/>
      <c r="BE14" s="136">
        <v>5</v>
      </c>
      <c r="BF14" s="107">
        <v>4892999</v>
      </c>
      <c r="BG14" s="104">
        <v>296973</v>
      </c>
      <c r="BH14" s="137">
        <f t="shared" si="18"/>
        <v>6.0693452011741673</v>
      </c>
      <c r="BI14" s="137">
        <f t="shared" si="19"/>
        <v>2.6717862866063502</v>
      </c>
      <c r="BJ14" s="104"/>
      <c r="BK14" s="104"/>
      <c r="BL14" s="104"/>
    </row>
    <row r="15" spans="1:64" s="27" customFormat="1">
      <c r="A15" s="4"/>
      <c r="B15" s="101" t="s">
        <v>42</v>
      </c>
      <c r="C15" s="102">
        <v>6</v>
      </c>
      <c r="D15" s="107">
        <v>91353</v>
      </c>
      <c r="E15" s="104">
        <v>51522</v>
      </c>
      <c r="F15" s="137">
        <f t="shared" si="0"/>
        <v>56.398804636957735</v>
      </c>
      <c r="G15" s="137">
        <f t="shared" si="1"/>
        <v>1.1685555540183075</v>
      </c>
      <c r="H15" s="105"/>
      <c r="I15" s="102">
        <v>13</v>
      </c>
      <c r="J15" s="107">
        <v>165541</v>
      </c>
      <c r="K15" s="104">
        <v>108572</v>
      </c>
      <c r="L15" s="137">
        <f t="shared" si="2"/>
        <v>65.586168985326893</v>
      </c>
      <c r="M15" s="137">
        <f t="shared" si="3"/>
        <v>1.1642545583849446</v>
      </c>
      <c r="N15" s="105"/>
      <c r="O15" s="102">
        <v>12</v>
      </c>
      <c r="P15" s="107">
        <v>226217</v>
      </c>
      <c r="Q15" s="104">
        <v>156278</v>
      </c>
      <c r="R15" s="137">
        <f t="shared" si="4"/>
        <v>69.083225398621678</v>
      </c>
      <c r="S15" s="137">
        <f t="shared" si="5"/>
        <v>1.3062090608171466</v>
      </c>
      <c r="T15" s="110"/>
      <c r="U15" s="102">
        <v>13</v>
      </c>
      <c r="V15" s="107">
        <v>886429</v>
      </c>
      <c r="W15" s="104">
        <v>142211</v>
      </c>
      <c r="X15" s="137">
        <f t="shared" si="6"/>
        <v>16.043134870361868</v>
      </c>
      <c r="Y15" s="137">
        <f t="shared" si="7"/>
        <v>1.1944155732352342</v>
      </c>
      <c r="Z15" s="106"/>
      <c r="AA15" s="102">
        <v>13</v>
      </c>
      <c r="AB15" s="107">
        <v>219718</v>
      </c>
      <c r="AC15" s="104">
        <v>143664</v>
      </c>
      <c r="AD15" s="137">
        <f t="shared" si="8"/>
        <v>65.385630672043263</v>
      </c>
      <c r="AE15" s="137">
        <f t="shared" si="9"/>
        <v>1.2074862736940311</v>
      </c>
      <c r="AF15" s="106"/>
      <c r="AG15" s="102">
        <v>13</v>
      </c>
      <c r="AH15" s="107">
        <v>213927</v>
      </c>
      <c r="AI15" s="104">
        <v>135571</v>
      </c>
      <c r="AJ15" s="137">
        <f t="shared" si="10"/>
        <v>63.372552319249088</v>
      </c>
      <c r="AK15" s="137">
        <f t="shared" si="11"/>
        <v>1.1689540443295627</v>
      </c>
      <c r="AL15" s="4"/>
      <c r="AM15" s="102">
        <v>13</v>
      </c>
      <c r="AN15" s="107">
        <v>215567</v>
      </c>
      <c r="AO15" s="104">
        <v>145958</v>
      </c>
      <c r="AP15" s="137">
        <f t="shared" si="12"/>
        <v>67.708879373930145</v>
      </c>
      <c r="AQ15" s="137">
        <f t="shared" si="13"/>
        <v>1.2637381238288119</v>
      </c>
      <c r="AR15" s="96"/>
      <c r="AS15" s="102">
        <v>13</v>
      </c>
      <c r="AT15" s="107">
        <v>216665</v>
      </c>
      <c r="AU15" s="104">
        <v>135198</v>
      </c>
      <c r="AV15" s="137">
        <f t="shared" si="14"/>
        <v>62.399556919668612</v>
      </c>
      <c r="AW15" s="137">
        <f t="shared" si="15"/>
        <v>1.2020341706383875</v>
      </c>
      <c r="AX15" s="96"/>
      <c r="AY15" s="102">
        <v>13</v>
      </c>
      <c r="AZ15" s="107">
        <v>199499</v>
      </c>
      <c r="BA15" s="104">
        <v>119476</v>
      </c>
      <c r="BB15" s="137">
        <f t="shared" si="16"/>
        <v>59.888019488819488</v>
      </c>
      <c r="BC15" s="137">
        <f t="shared" si="17"/>
        <v>1.1198783277260993</v>
      </c>
      <c r="BD15" s="96"/>
      <c r="BE15" s="102">
        <v>13</v>
      </c>
      <c r="BF15" s="107">
        <v>214445</v>
      </c>
      <c r="BG15" s="104">
        <v>138080</v>
      </c>
      <c r="BH15" s="137">
        <f t="shared" si="18"/>
        <v>64.389470493599759</v>
      </c>
      <c r="BI15" s="137">
        <f t="shared" si="19"/>
        <v>1.2422686589508301</v>
      </c>
      <c r="BJ15" s="104"/>
      <c r="BK15" s="104"/>
      <c r="BL15" s="104"/>
    </row>
    <row r="16" spans="1:64" s="27" customFormat="1">
      <c r="A16" s="4"/>
      <c r="B16" s="101" t="s">
        <v>38</v>
      </c>
      <c r="C16" s="102">
        <v>7</v>
      </c>
      <c r="D16" s="102">
        <v>371847</v>
      </c>
      <c r="E16" s="104">
        <v>47424</v>
      </c>
      <c r="F16" s="137">
        <f t="shared" si="0"/>
        <v>12.753632542416641</v>
      </c>
      <c r="G16" s="137">
        <f t="shared" si="1"/>
        <v>1.0756100033726215</v>
      </c>
      <c r="H16" s="105"/>
      <c r="I16" s="102">
        <v>11</v>
      </c>
      <c r="J16" s="102">
        <v>688752</v>
      </c>
      <c r="K16" s="104">
        <v>152076</v>
      </c>
      <c r="L16" s="137">
        <f t="shared" si="2"/>
        <v>22.079935884033731</v>
      </c>
      <c r="M16" s="137">
        <f t="shared" si="3"/>
        <v>1.6307627769678079</v>
      </c>
      <c r="N16" s="105"/>
      <c r="O16" s="102">
        <v>9</v>
      </c>
      <c r="P16" s="102">
        <v>975589</v>
      </c>
      <c r="Q16" s="104">
        <v>237877</v>
      </c>
      <c r="R16" s="137">
        <f t="shared" si="4"/>
        <v>24.382911246436766</v>
      </c>
      <c r="S16" s="137">
        <f t="shared" si="5"/>
        <v>1.9882331022920716</v>
      </c>
      <c r="T16" s="104"/>
      <c r="U16" s="102">
        <v>8</v>
      </c>
      <c r="V16" s="102">
        <v>1133184</v>
      </c>
      <c r="W16" s="104">
        <v>243265</v>
      </c>
      <c r="X16" s="137">
        <f t="shared" si="6"/>
        <v>21.467387467525132</v>
      </c>
      <c r="Y16" s="137">
        <f t="shared" si="7"/>
        <v>2.0431577333896058</v>
      </c>
      <c r="Z16" s="106"/>
      <c r="AA16" s="102">
        <v>7</v>
      </c>
      <c r="AB16" s="102">
        <v>1125172</v>
      </c>
      <c r="AC16" s="104">
        <v>258185</v>
      </c>
      <c r="AD16" s="137">
        <f t="shared" si="8"/>
        <v>22.946269548122419</v>
      </c>
      <c r="AE16" s="137">
        <f t="shared" si="9"/>
        <v>2.170027589192097</v>
      </c>
      <c r="AF16" s="106"/>
      <c r="AG16" s="102">
        <v>7</v>
      </c>
      <c r="AH16" s="102">
        <v>1175773</v>
      </c>
      <c r="AI16" s="104">
        <v>244586</v>
      </c>
      <c r="AJ16" s="137">
        <f t="shared" si="10"/>
        <v>20.802144631659342</v>
      </c>
      <c r="AK16" s="137">
        <f t="shared" si="11"/>
        <v>2.1089303308701011</v>
      </c>
      <c r="AL16" s="4"/>
      <c r="AM16" s="102">
        <v>6</v>
      </c>
      <c r="AN16" s="102">
        <v>1222075</v>
      </c>
      <c r="AO16" s="104">
        <v>262422</v>
      </c>
      <c r="AP16" s="137">
        <f t="shared" si="12"/>
        <v>21.47347748706094</v>
      </c>
      <c r="AQ16" s="137">
        <f t="shared" si="13"/>
        <v>2.2721103737472728</v>
      </c>
      <c r="AR16" s="96"/>
      <c r="AS16" s="102">
        <v>6</v>
      </c>
      <c r="AT16" s="102">
        <v>1235822</v>
      </c>
      <c r="AU16" s="104">
        <v>260293</v>
      </c>
      <c r="AV16" s="137">
        <f t="shared" si="14"/>
        <v>21.062337456365075</v>
      </c>
      <c r="AW16" s="137">
        <f t="shared" si="15"/>
        <v>2.3142434087632786</v>
      </c>
      <c r="AX16" s="96"/>
      <c r="AY16" s="102">
        <v>6</v>
      </c>
      <c r="AZ16" s="102">
        <v>1236712</v>
      </c>
      <c r="BA16" s="104">
        <v>229493</v>
      </c>
      <c r="BB16" s="137">
        <f t="shared" si="16"/>
        <v>18.556705198946887</v>
      </c>
      <c r="BC16" s="137">
        <f t="shared" si="17"/>
        <v>2.151095090770077</v>
      </c>
      <c r="BD16" s="96"/>
      <c r="BE16" s="102">
        <v>6</v>
      </c>
      <c r="BF16" s="102">
        <v>1261088</v>
      </c>
      <c r="BG16" s="104">
        <v>228936</v>
      </c>
      <c r="BH16" s="137">
        <f t="shared" si="18"/>
        <v>18.153848105762645</v>
      </c>
      <c r="BI16" s="137">
        <f t="shared" si="19"/>
        <v>2.0596756786324391</v>
      </c>
      <c r="BJ16" s="104"/>
      <c r="BK16" s="104"/>
      <c r="BL16" s="104"/>
    </row>
    <row r="17" spans="1:64" s="27" customFormat="1">
      <c r="A17" s="4"/>
      <c r="B17" s="101" t="s">
        <v>40</v>
      </c>
      <c r="C17" s="102">
        <v>8</v>
      </c>
      <c r="D17" s="107">
        <v>2798187</v>
      </c>
      <c r="E17" s="104">
        <v>46250</v>
      </c>
      <c r="F17" s="137">
        <f t="shared" si="0"/>
        <v>1.652855938505897</v>
      </c>
      <c r="G17" s="137">
        <f t="shared" si="1"/>
        <v>1.0489828495273226</v>
      </c>
      <c r="H17" s="105"/>
      <c r="I17" s="102">
        <v>9</v>
      </c>
      <c r="J17" s="107">
        <v>3979979</v>
      </c>
      <c r="K17" s="104">
        <v>166704</v>
      </c>
      <c r="L17" s="137">
        <f t="shared" si="2"/>
        <v>4.188564814035451</v>
      </c>
      <c r="M17" s="137">
        <f t="shared" si="3"/>
        <v>1.7876238063313177</v>
      </c>
      <c r="N17" s="105"/>
      <c r="O17" s="102">
        <v>8</v>
      </c>
      <c r="P17" s="107">
        <v>4458195</v>
      </c>
      <c r="Q17" s="104">
        <v>259067</v>
      </c>
      <c r="R17" s="137">
        <f t="shared" si="4"/>
        <v>5.8110289029528763</v>
      </c>
      <c r="S17" s="137">
        <f t="shared" si="5"/>
        <v>2.1653442119729953</v>
      </c>
      <c r="T17" s="104"/>
      <c r="U17" s="102">
        <v>10</v>
      </c>
      <c r="V17" s="107">
        <v>1086436</v>
      </c>
      <c r="W17" s="104">
        <v>237487</v>
      </c>
      <c r="X17" s="137">
        <f t="shared" si="6"/>
        <v>21.859271968160112</v>
      </c>
      <c r="Y17" s="137">
        <f t="shared" si="7"/>
        <v>1.9946289052247441</v>
      </c>
      <c r="Z17" s="106"/>
      <c r="AA17" s="102">
        <v>8</v>
      </c>
      <c r="AB17" s="107">
        <v>4745375</v>
      </c>
      <c r="AC17" s="104">
        <v>242538</v>
      </c>
      <c r="AD17" s="137">
        <f t="shared" si="8"/>
        <v>5.1110396965466371</v>
      </c>
      <c r="AE17" s="137">
        <f t="shared" si="9"/>
        <v>2.0385156048084623</v>
      </c>
      <c r="AF17" s="106"/>
      <c r="AG17" s="102">
        <v>11</v>
      </c>
      <c r="AH17" s="107">
        <v>4748690</v>
      </c>
      <c r="AI17" s="104">
        <v>216979</v>
      </c>
      <c r="AJ17" s="137">
        <f t="shared" si="10"/>
        <v>4.5692390954136828</v>
      </c>
      <c r="AK17" s="137">
        <f t="shared" si="11"/>
        <v>1.8708903790971829</v>
      </c>
      <c r="AL17" s="4"/>
      <c r="AM17" s="102">
        <v>11</v>
      </c>
      <c r="AN17" s="107">
        <v>4677112</v>
      </c>
      <c r="AO17" s="104">
        <v>230837</v>
      </c>
      <c r="AP17" s="137">
        <f t="shared" si="12"/>
        <v>4.9354601728588072</v>
      </c>
      <c r="AQ17" s="137">
        <f t="shared" si="13"/>
        <v>1.998640138192298</v>
      </c>
      <c r="AR17" s="96"/>
      <c r="AS17" s="102">
        <v>11</v>
      </c>
      <c r="AT17" s="107">
        <v>4586219</v>
      </c>
      <c r="AU17" s="104">
        <v>211953</v>
      </c>
      <c r="AV17" s="137">
        <f t="shared" si="14"/>
        <v>4.6215193823059915</v>
      </c>
      <c r="AW17" s="137">
        <f t="shared" si="15"/>
        <v>1.884456490253688</v>
      </c>
      <c r="AX17" s="96"/>
      <c r="AY17" s="102">
        <v>10</v>
      </c>
      <c r="AZ17" s="107">
        <v>4531422</v>
      </c>
      <c r="BA17" s="104">
        <v>191809</v>
      </c>
      <c r="BB17" s="137">
        <f t="shared" si="16"/>
        <v>4.2328655331593481</v>
      </c>
      <c r="BC17" s="137">
        <f t="shared" si="17"/>
        <v>1.7978735659280141</v>
      </c>
      <c r="BD17" s="96"/>
      <c r="BE17" s="102">
        <v>11</v>
      </c>
      <c r="BF17" s="107">
        <v>4658372</v>
      </c>
      <c r="BG17" s="104">
        <v>211002</v>
      </c>
      <c r="BH17" s="137">
        <f t="shared" si="18"/>
        <v>4.5295223309774313</v>
      </c>
      <c r="BI17" s="137">
        <f t="shared" si="19"/>
        <v>1.8983282993622757</v>
      </c>
      <c r="BJ17" s="104"/>
      <c r="BK17" s="104"/>
      <c r="BL17" s="104"/>
    </row>
    <row r="18" spans="1:64" s="27" customFormat="1">
      <c r="A18" s="4"/>
      <c r="B18" s="101" t="s">
        <v>39</v>
      </c>
      <c r="C18" s="102">
        <v>9</v>
      </c>
      <c r="D18" s="103">
        <v>172230</v>
      </c>
      <c r="E18" s="104">
        <v>35235</v>
      </c>
      <c r="F18" s="137">
        <f t="shared" si="0"/>
        <v>20.458108343494164</v>
      </c>
      <c r="G18" s="137">
        <f t="shared" si="1"/>
        <v>0.79915482601286958</v>
      </c>
      <c r="H18" s="105"/>
      <c r="I18" s="102">
        <v>7</v>
      </c>
      <c r="J18" s="103">
        <v>419858</v>
      </c>
      <c r="K18" s="104">
        <v>185753</v>
      </c>
      <c r="L18" s="137">
        <f t="shared" si="2"/>
        <v>44.241862725016553</v>
      </c>
      <c r="M18" s="137">
        <f t="shared" si="3"/>
        <v>1.9918927254142749</v>
      </c>
      <c r="N18" s="105"/>
      <c r="O18" s="102">
        <v>10</v>
      </c>
      <c r="P18" s="103">
        <v>554539</v>
      </c>
      <c r="Q18" s="104">
        <v>232652</v>
      </c>
      <c r="R18" s="137">
        <f t="shared" si="4"/>
        <v>41.954127662797383</v>
      </c>
      <c r="S18" s="137">
        <f t="shared" si="5"/>
        <v>1.9445612972858035</v>
      </c>
      <c r="T18" s="104"/>
      <c r="U18" s="102">
        <v>9</v>
      </c>
      <c r="V18" s="103">
        <v>1126369</v>
      </c>
      <c r="W18" s="104">
        <v>242064</v>
      </c>
      <c r="X18" s="137">
        <f t="shared" si="6"/>
        <v>21.490648268906547</v>
      </c>
      <c r="Y18" s="137">
        <f t="shared" si="7"/>
        <v>2.0330706578226279</v>
      </c>
      <c r="Z18" s="106"/>
      <c r="AA18" s="102">
        <v>11</v>
      </c>
      <c r="AB18" s="103">
        <v>609094</v>
      </c>
      <c r="AC18" s="104">
        <v>236913</v>
      </c>
      <c r="AD18" s="137">
        <f t="shared" si="8"/>
        <v>38.895966796586407</v>
      </c>
      <c r="AE18" s="137">
        <f t="shared" si="9"/>
        <v>1.9912378574985659</v>
      </c>
      <c r="AF18" s="106"/>
      <c r="AG18" s="102">
        <v>8</v>
      </c>
      <c r="AH18" s="103">
        <v>628895</v>
      </c>
      <c r="AI18" s="104">
        <v>241763</v>
      </c>
      <c r="AJ18" s="137">
        <f t="shared" si="10"/>
        <v>38.442506300733825</v>
      </c>
      <c r="AK18" s="137">
        <f t="shared" si="11"/>
        <v>2.0845891571150768</v>
      </c>
      <c r="AL18" s="4"/>
      <c r="AM18" s="102">
        <v>9</v>
      </c>
      <c r="AN18" s="103">
        <v>644232</v>
      </c>
      <c r="AO18" s="104">
        <v>234249</v>
      </c>
      <c r="AP18" s="137">
        <f t="shared" si="12"/>
        <v>36.360969340237681</v>
      </c>
      <c r="AQ18" s="137">
        <f t="shared" si="13"/>
        <v>2.0281820233818997</v>
      </c>
      <c r="AR18" s="96"/>
      <c r="AS18" s="102">
        <v>10</v>
      </c>
      <c r="AT18" s="103">
        <v>620987</v>
      </c>
      <c r="AU18" s="104">
        <v>218861</v>
      </c>
      <c r="AV18" s="137">
        <f t="shared" si="14"/>
        <v>35.244055028527164</v>
      </c>
      <c r="AW18" s="137">
        <f t="shared" si="15"/>
        <v>1.9458749435649056</v>
      </c>
      <c r="AX18" s="96"/>
      <c r="AY18" s="102">
        <v>11</v>
      </c>
      <c r="AZ18" s="103">
        <v>610663</v>
      </c>
      <c r="BA18" s="104">
        <v>191493</v>
      </c>
      <c r="BB18" s="137">
        <f t="shared" si="16"/>
        <v>31.358212303676495</v>
      </c>
      <c r="BC18" s="137">
        <f t="shared" si="17"/>
        <v>1.7949116191641328</v>
      </c>
      <c r="BD18" s="96"/>
      <c r="BE18" s="102">
        <v>9</v>
      </c>
      <c r="BF18" s="103">
        <v>642722</v>
      </c>
      <c r="BG18" s="104">
        <v>213982</v>
      </c>
      <c r="BH18" s="137">
        <f t="shared" si="18"/>
        <v>33.293087835798367</v>
      </c>
      <c r="BI18" s="137">
        <f t="shared" si="19"/>
        <v>1.9251385586588681</v>
      </c>
      <c r="BJ18" s="104"/>
      <c r="BK18" s="104"/>
      <c r="BL18" s="104"/>
    </row>
    <row r="19" spans="1:64" s="27" customFormat="1">
      <c r="A19" s="4"/>
      <c r="B19" s="101" t="s">
        <v>41</v>
      </c>
      <c r="C19" s="102">
        <v>10</v>
      </c>
      <c r="D19" s="107">
        <v>114026</v>
      </c>
      <c r="E19" s="104">
        <v>32592</v>
      </c>
      <c r="F19" s="137">
        <f t="shared" si="0"/>
        <v>28.582954764702791</v>
      </c>
      <c r="G19" s="137">
        <f t="shared" si="1"/>
        <v>0.73920970879555681</v>
      </c>
      <c r="H19" s="105"/>
      <c r="I19" s="102">
        <v>10</v>
      </c>
      <c r="J19" s="107">
        <v>337151</v>
      </c>
      <c r="K19" s="104">
        <v>155431</v>
      </c>
      <c r="L19" s="137">
        <f t="shared" si="2"/>
        <v>46.101301790592345</v>
      </c>
      <c r="M19" s="137">
        <f t="shared" si="3"/>
        <v>1.666739585384172</v>
      </c>
      <c r="N19" s="105"/>
      <c r="O19" s="102">
        <v>11</v>
      </c>
      <c r="P19" s="107">
        <v>541900</v>
      </c>
      <c r="Q19" s="104">
        <v>222612</v>
      </c>
      <c r="R19" s="137">
        <f t="shared" si="4"/>
        <v>41.079904041336043</v>
      </c>
      <c r="S19" s="137">
        <f t="shared" si="5"/>
        <v>1.8606445657522279</v>
      </c>
      <c r="T19" s="104"/>
      <c r="U19" s="102">
        <v>11</v>
      </c>
      <c r="V19" s="107">
        <v>991317</v>
      </c>
      <c r="W19" s="104">
        <v>225111</v>
      </c>
      <c r="X19" s="137">
        <f t="shared" si="6"/>
        <v>22.708275960162087</v>
      </c>
      <c r="Y19" s="137">
        <f t="shared" si="7"/>
        <v>1.8906841531706888</v>
      </c>
      <c r="Z19" s="106"/>
      <c r="AA19" s="102">
        <v>10</v>
      </c>
      <c r="AB19" s="107">
        <v>622143</v>
      </c>
      <c r="AC19" s="104">
        <v>238008</v>
      </c>
      <c r="AD19" s="137">
        <f t="shared" si="8"/>
        <v>38.256156542788396</v>
      </c>
      <c r="AE19" s="137">
        <f t="shared" si="9"/>
        <v>2.0004412589748921</v>
      </c>
      <c r="AF19" s="106"/>
      <c r="AG19" s="102">
        <v>10</v>
      </c>
      <c r="AH19" s="107">
        <v>636301</v>
      </c>
      <c r="AI19" s="104">
        <v>233596</v>
      </c>
      <c r="AJ19" s="137">
        <f t="shared" si="10"/>
        <v>36.71155632318667</v>
      </c>
      <c r="AK19" s="137">
        <f t="shared" si="11"/>
        <v>2.0141696154723983</v>
      </c>
      <c r="AL19" s="4"/>
      <c r="AM19" s="102">
        <v>8</v>
      </c>
      <c r="AN19" s="107">
        <v>633482</v>
      </c>
      <c r="AO19" s="104">
        <v>238091</v>
      </c>
      <c r="AP19" s="137">
        <f t="shared" si="12"/>
        <v>37.58449332419864</v>
      </c>
      <c r="AQ19" s="137">
        <f t="shared" si="13"/>
        <v>2.0614469480297459</v>
      </c>
      <c r="AR19" s="96"/>
      <c r="AS19" s="102">
        <v>8</v>
      </c>
      <c r="AT19" s="107">
        <v>654789</v>
      </c>
      <c r="AU19" s="104">
        <v>232621</v>
      </c>
      <c r="AV19" s="137">
        <f t="shared" si="14"/>
        <v>35.526100774447947</v>
      </c>
      <c r="AW19" s="137">
        <f t="shared" si="15"/>
        <v>2.0682139588460799</v>
      </c>
      <c r="AX19" s="96"/>
      <c r="AY19" s="102">
        <v>7</v>
      </c>
      <c r="AZ19" s="107">
        <v>640173</v>
      </c>
      <c r="BA19" s="104">
        <v>225360</v>
      </c>
      <c r="BB19" s="137">
        <f t="shared" si="16"/>
        <v>35.20298419333524</v>
      </c>
      <c r="BC19" s="137">
        <f t="shared" si="17"/>
        <v>2.1123554516083045</v>
      </c>
      <c r="BD19" s="96"/>
      <c r="BE19" s="102">
        <v>8</v>
      </c>
      <c r="BF19" s="107">
        <v>622405</v>
      </c>
      <c r="BG19" s="104">
        <v>217830</v>
      </c>
      <c r="BH19" s="137">
        <f t="shared" si="18"/>
        <v>34.99811216169536</v>
      </c>
      <c r="BI19" s="137">
        <f t="shared" si="19"/>
        <v>1.9597579807304411</v>
      </c>
      <c r="BJ19" s="104"/>
      <c r="BK19" s="104"/>
      <c r="BL19" s="104"/>
    </row>
    <row r="20" spans="1:64" s="27" customFormat="1">
      <c r="A20" s="4"/>
      <c r="B20" s="101" t="s">
        <v>184</v>
      </c>
      <c r="C20" s="102">
        <v>11</v>
      </c>
      <c r="D20" s="107">
        <v>156238</v>
      </c>
      <c r="E20" s="104">
        <v>30864</v>
      </c>
      <c r="F20" s="137">
        <f t="shared" si="0"/>
        <v>19.75447714384465</v>
      </c>
      <c r="G20" s="137">
        <f t="shared" si="1"/>
        <v>0.70001744146618994</v>
      </c>
      <c r="H20" s="105"/>
      <c r="I20" s="102">
        <v>12</v>
      </c>
      <c r="J20" s="107">
        <v>317633</v>
      </c>
      <c r="K20" s="104">
        <v>114492</v>
      </c>
      <c r="L20" s="137">
        <f t="shared" si="2"/>
        <v>36.04537311929176</v>
      </c>
      <c r="M20" s="137">
        <f t="shared" si="3"/>
        <v>1.2277367359780524</v>
      </c>
      <c r="N20" s="105"/>
      <c r="O20" s="102">
        <v>13</v>
      </c>
      <c r="P20" s="107">
        <v>410502</v>
      </c>
      <c r="Q20" s="104">
        <v>155085</v>
      </c>
      <c r="R20" s="137">
        <f t="shared" si="4"/>
        <v>37.779353084759634</v>
      </c>
      <c r="S20" s="137">
        <f t="shared" si="5"/>
        <v>1.2962376802673901</v>
      </c>
      <c r="T20" s="104"/>
      <c r="U20" s="102">
        <v>12</v>
      </c>
      <c r="V20" s="107">
        <v>981152</v>
      </c>
      <c r="W20" s="104">
        <v>149397</v>
      </c>
      <c r="X20" s="137">
        <f t="shared" si="6"/>
        <v>15.226692704086625</v>
      </c>
      <c r="Y20" s="137">
        <f t="shared" si="7"/>
        <v>1.2547700486926068</v>
      </c>
      <c r="Z20" s="106"/>
      <c r="AA20" s="102">
        <v>12</v>
      </c>
      <c r="AB20" s="107">
        <v>436994</v>
      </c>
      <c r="AC20" s="104">
        <v>144762</v>
      </c>
      <c r="AD20" s="137">
        <f t="shared" si="8"/>
        <v>33.126770619276236</v>
      </c>
      <c r="AE20" s="137">
        <f t="shared" si="9"/>
        <v>1.2167148899689226</v>
      </c>
      <c r="AF20" s="106"/>
      <c r="AG20" s="102">
        <v>12</v>
      </c>
      <c r="AH20" s="107">
        <v>449125</v>
      </c>
      <c r="AI20" s="104">
        <v>145489</v>
      </c>
      <c r="AJ20" s="137">
        <f t="shared" si="10"/>
        <v>32.393876983022544</v>
      </c>
      <c r="AK20" s="137">
        <f t="shared" si="11"/>
        <v>1.2544714943126758</v>
      </c>
      <c r="AL20" s="4"/>
      <c r="AM20" s="102">
        <v>12</v>
      </c>
      <c r="AN20" s="107">
        <v>471507</v>
      </c>
      <c r="AO20" s="104">
        <v>157844</v>
      </c>
      <c r="AP20" s="137">
        <f t="shared" si="12"/>
        <v>33.476491335229383</v>
      </c>
      <c r="AQ20" s="137">
        <f t="shared" si="13"/>
        <v>1.3666498610397169</v>
      </c>
      <c r="AR20" s="96"/>
      <c r="AS20" s="102">
        <v>12</v>
      </c>
      <c r="AT20" s="107">
        <v>463000</v>
      </c>
      <c r="AU20" s="104">
        <v>141337</v>
      </c>
      <c r="AV20" s="137">
        <f t="shared" si="14"/>
        <v>30.526349892008643</v>
      </c>
      <c r="AW20" s="137">
        <f t="shared" si="15"/>
        <v>1.25661550892408</v>
      </c>
      <c r="AX20" s="96"/>
      <c r="AY20" s="102">
        <v>12</v>
      </c>
      <c r="AZ20" s="107">
        <v>443248</v>
      </c>
      <c r="BA20" s="104">
        <v>135639</v>
      </c>
      <c r="BB20" s="137">
        <f t="shared" si="16"/>
        <v>30.601153304696243</v>
      </c>
      <c r="BC20" s="137">
        <f t="shared" si="17"/>
        <v>1.2713781553989119</v>
      </c>
      <c r="BD20" s="96"/>
      <c r="BE20" s="102">
        <v>12</v>
      </c>
      <c r="BF20" s="107">
        <v>467214</v>
      </c>
      <c r="BG20" s="104">
        <v>148341</v>
      </c>
      <c r="BH20" s="137">
        <f t="shared" si="18"/>
        <v>31.75011878924861</v>
      </c>
      <c r="BI20" s="137">
        <f t="shared" si="19"/>
        <v>1.3345841188979219</v>
      </c>
      <c r="BJ20" s="104"/>
      <c r="BK20" s="104"/>
      <c r="BL20" s="104"/>
    </row>
    <row r="21" spans="1:64" s="27" customFormat="1">
      <c r="A21" s="4"/>
      <c r="B21" s="101" t="s">
        <v>36</v>
      </c>
      <c r="C21" s="102">
        <v>12</v>
      </c>
      <c r="D21" s="107">
        <v>211593</v>
      </c>
      <c r="E21" s="104">
        <v>20491</v>
      </c>
      <c r="F21" s="137">
        <f t="shared" si="0"/>
        <v>9.6841577934997858</v>
      </c>
      <c r="G21" s="137">
        <f t="shared" si="1"/>
        <v>0.46475043393868903</v>
      </c>
      <c r="H21" s="105"/>
      <c r="I21" s="136">
        <v>5</v>
      </c>
      <c r="J21" s="107">
        <v>646524</v>
      </c>
      <c r="K21" s="104">
        <v>194527</v>
      </c>
      <c r="L21" s="137">
        <f t="shared" si="2"/>
        <v>30.088132845803095</v>
      </c>
      <c r="M21" s="137">
        <f t="shared" si="3"/>
        <v>2.0859793176781136</v>
      </c>
      <c r="N21" s="105"/>
      <c r="O21" s="136">
        <v>5</v>
      </c>
      <c r="P21" s="107">
        <v>1026595</v>
      </c>
      <c r="Q21" s="104">
        <v>295608</v>
      </c>
      <c r="R21" s="137">
        <f t="shared" si="4"/>
        <v>28.794997053365741</v>
      </c>
      <c r="S21" s="137">
        <f t="shared" si="5"/>
        <v>2.4707626668503249</v>
      </c>
      <c r="T21" s="104"/>
      <c r="U21" s="102">
        <v>6</v>
      </c>
      <c r="V21" s="107">
        <v>1918948</v>
      </c>
      <c r="W21" s="104">
        <v>269058</v>
      </c>
      <c r="X21" s="137">
        <f t="shared" si="6"/>
        <v>14.021119905281434</v>
      </c>
      <c r="Y21" s="137">
        <f t="shared" si="7"/>
        <v>2.2597904895087275</v>
      </c>
      <c r="Z21" s="106"/>
      <c r="AA21" s="102">
        <v>6</v>
      </c>
      <c r="AB21" s="107">
        <v>1136720</v>
      </c>
      <c r="AC21" s="104">
        <v>264048</v>
      </c>
      <c r="AD21" s="137">
        <f t="shared" si="8"/>
        <v>23.228939404602716</v>
      </c>
      <c r="AE21" s="137">
        <f t="shared" si="9"/>
        <v>2.219305710521505</v>
      </c>
      <c r="AF21" s="106"/>
      <c r="AG21" s="102">
        <v>6</v>
      </c>
      <c r="AH21" s="107">
        <v>1163466</v>
      </c>
      <c r="AI21" s="104">
        <v>248866</v>
      </c>
      <c r="AJ21" s="137">
        <f t="shared" si="10"/>
        <v>21.390053512522066</v>
      </c>
      <c r="AK21" s="137">
        <f t="shared" si="11"/>
        <v>2.145834412935812</v>
      </c>
      <c r="AL21" s="4"/>
      <c r="AM21" s="102">
        <v>7</v>
      </c>
      <c r="AN21" s="107">
        <v>1159823</v>
      </c>
      <c r="AO21" s="104">
        <v>243734</v>
      </c>
      <c r="AP21" s="137">
        <f t="shared" si="12"/>
        <v>21.0147582863937</v>
      </c>
      <c r="AQ21" s="137">
        <f t="shared" si="13"/>
        <v>2.1103053472457258</v>
      </c>
      <c r="AR21" s="96"/>
      <c r="AS21" s="102">
        <v>7</v>
      </c>
      <c r="AT21" s="107">
        <v>1188101</v>
      </c>
      <c r="AU21" s="104">
        <v>236843</v>
      </c>
      <c r="AV21" s="137">
        <f t="shared" si="14"/>
        <v>19.934584685982085</v>
      </c>
      <c r="AW21" s="137">
        <f t="shared" si="15"/>
        <v>2.1057514096104053</v>
      </c>
      <c r="AX21" s="96"/>
      <c r="AY21" s="102">
        <v>9</v>
      </c>
      <c r="AZ21" s="107">
        <v>1206506</v>
      </c>
      <c r="BA21" s="104">
        <v>192925</v>
      </c>
      <c r="BB21" s="137">
        <f t="shared" si="16"/>
        <v>15.990388775522044</v>
      </c>
      <c r="BC21" s="137">
        <f t="shared" si="17"/>
        <v>1.8083341120941252</v>
      </c>
      <c r="BD21" s="96"/>
      <c r="BE21" s="102">
        <v>10</v>
      </c>
      <c r="BF21" s="107">
        <v>1218002</v>
      </c>
      <c r="BG21" s="104">
        <v>212786</v>
      </c>
      <c r="BH21" s="137">
        <f t="shared" si="18"/>
        <v>17.470086256016</v>
      </c>
      <c r="BI21" s="137">
        <f t="shared" si="19"/>
        <v>1.9143784680150007</v>
      </c>
      <c r="BJ21" s="104"/>
      <c r="BK21" s="104"/>
      <c r="BL21" s="104"/>
    </row>
    <row r="22" spans="1:64" s="27" customFormat="1">
      <c r="A22" s="4"/>
      <c r="B22" s="101" t="s">
        <v>44</v>
      </c>
      <c r="C22" s="102">
        <v>13</v>
      </c>
      <c r="D22" s="107">
        <v>83082</v>
      </c>
      <c r="E22" s="104">
        <v>16102</v>
      </c>
      <c r="F22" s="137">
        <f t="shared" si="0"/>
        <v>19.380852651597216</v>
      </c>
      <c r="G22" s="137">
        <f t="shared" si="1"/>
        <v>0.36520479660732863</v>
      </c>
      <c r="H22" s="105"/>
      <c r="I22" s="102">
        <v>19</v>
      </c>
      <c r="J22" s="107">
        <v>152900</v>
      </c>
      <c r="K22" s="104">
        <v>56400</v>
      </c>
      <c r="L22" s="137">
        <f t="shared" si="2"/>
        <v>36.886854153041206</v>
      </c>
      <c r="M22" s="137">
        <f t="shared" si="3"/>
        <v>0.60479642166406522</v>
      </c>
      <c r="N22" s="105"/>
      <c r="O22" s="102">
        <v>17</v>
      </c>
      <c r="P22" s="107">
        <v>234593</v>
      </c>
      <c r="Q22" s="104">
        <v>107460</v>
      </c>
      <c r="R22" s="137">
        <f t="shared" si="4"/>
        <v>45.806993388549536</v>
      </c>
      <c r="S22" s="137">
        <f t="shared" si="5"/>
        <v>0.89817649109542341</v>
      </c>
      <c r="T22" s="104"/>
      <c r="U22" s="102">
        <v>15</v>
      </c>
      <c r="V22" s="107">
        <v>715705</v>
      </c>
      <c r="W22" s="104">
        <v>117608</v>
      </c>
      <c r="X22" s="137">
        <f t="shared" si="6"/>
        <v>16.432468684723457</v>
      </c>
      <c r="Y22" s="137">
        <f t="shared" si="7"/>
        <v>0.98777750481361792</v>
      </c>
      <c r="Z22" s="106"/>
      <c r="AA22" s="102">
        <v>16</v>
      </c>
      <c r="AB22" s="107">
        <v>252725</v>
      </c>
      <c r="AC22" s="104">
        <v>107961</v>
      </c>
      <c r="AD22" s="137">
        <f t="shared" si="8"/>
        <v>42.71876545652389</v>
      </c>
      <c r="AE22" s="137">
        <f t="shared" si="9"/>
        <v>0.90740495596865811</v>
      </c>
      <c r="AF22" s="106"/>
      <c r="AG22" s="102">
        <v>16</v>
      </c>
      <c r="AH22" s="107">
        <v>256106</v>
      </c>
      <c r="AI22" s="104">
        <v>104561</v>
      </c>
      <c r="AJ22" s="137">
        <f t="shared" si="10"/>
        <v>40.8272355977603</v>
      </c>
      <c r="AK22" s="137">
        <f t="shared" si="11"/>
        <v>0.90157189833477236</v>
      </c>
      <c r="AL22" s="4"/>
      <c r="AM22" s="102">
        <v>16</v>
      </c>
      <c r="AN22" s="107">
        <v>272375</v>
      </c>
      <c r="AO22" s="104">
        <v>106822</v>
      </c>
      <c r="AP22" s="137">
        <f t="shared" si="12"/>
        <v>39.218724185406153</v>
      </c>
      <c r="AQ22" s="137">
        <f t="shared" si="13"/>
        <v>0.92488958374081132</v>
      </c>
      <c r="AR22" s="96"/>
      <c r="AS22" s="102">
        <v>14</v>
      </c>
      <c r="AT22" s="107">
        <v>275076</v>
      </c>
      <c r="AU22" s="104">
        <v>115859</v>
      </c>
      <c r="AV22" s="137">
        <f t="shared" si="14"/>
        <v>42.11890532071137</v>
      </c>
      <c r="AW22" s="137">
        <f t="shared" si="15"/>
        <v>1.0300927304841265</v>
      </c>
      <c r="AX22" s="96"/>
      <c r="AY22" s="102">
        <v>14</v>
      </c>
      <c r="AZ22" s="107">
        <v>274037</v>
      </c>
      <c r="BA22" s="104">
        <v>103700</v>
      </c>
      <c r="BB22" s="137">
        <f t="shared" si="16"/>
        <v>37.841605330667029</v>
      </c>
      <c r="BC22" s="137">
        <f t="shared" si="17"/>
        <v>0.97200594751411584</v>
      </c>
      <c r="BD22" s="96"/>
      <c r="BE22" s="102">
        <v>17</v>
      </c>
      <c r="BF22" s="107">
        <v>260090</v>
      </c>
      <c r="BG22" s="104">
        <v>94377</v>
      </c>
      <c r="BH22" s="137">
        <f t="shared" si="18"/>
        <v>36.286285516551963</v>
      </c>
      <c r="BI22" s="137">
        <f t="shared" si="19"/>
        <v>0.84908451061560319</v>
      </c>
      <c r="BJ22" s="104"/>
      <c r="BK22" s="104"/>
      <c r="BL22" s="104"/>
    </row>
    <row r="23" spans="1:64" s="27" customFormat="1">
      <c r="A23" s="4"/>
      <c r="B23" s="101" t="s">
        <v>49</v>
      </c>
      <c r="C23" s="102">
        <v>14</v>
      </c>
      <c r="D23" s="107">
        <v>76704</v>
      </c>
      <c r="E23" s="104">
        <v>15553</v>
      </c>
      <c r="F23" s="137">
        <f t="shared" si="0"/>
        <v>20.276647893199833</v>
      </c>
      <c r="G23" s="137">
        <f t="shared" si="1"/>
        <v>0.35275308667456107</v>
      </c>
      <c r="H23" s="105"/>
      <c r="I23" s="102">
        <v>17</v>
      </c>
      <c r="J23" s="107">
        <v>155040</v>
      </c>
      <c r="K23" s="104">
        <v>64174</v>
      </c>
      <c r="L23" s="137">
        <f t="shared" si="2"/>
        <v>41.391898864809079</v>
      </c>
      <c r="M23" s="137">
        <f t="shared" si="3"/>
        <v>0.68815967311825743</v>
      </c>
      <c r="N23" s="105"/>
      <c r="O23" s="102">
        <v>18</v>
      </c>
      <c r="P23" s="107">
        <v>208442</v>
      </c>
      <c r="Q23" s="104">
        <v>92785</v>
      </c>
      <c r="R23" s="137">
        <f t="shared" si="4"/>
        <v>44.51358171577705</v>
      </c>
      <c r="S23" s="137">
        <f t="shared" si="5"/>
        <v>0.77551931626920589</v>
      </c>
      <c r="T23" s="104"/>
      <c r="U23" s="102">
        <v>20</v>
      </c>
      <c r="V23" s="107">
        <v>485498</v>
      </c>
      <c r="W23" s="104">
        <v>89360</v>
      </c>
      <c r="X23" s="137">
        <f t="shared" si="6"/>
        <v>18.405843072474038</v>
      </c>
      <c r="Y23" s="137">
        <f t="shared" si="7"/>
        <v>0.75052545600762621</v>
      </c>
      <c r="Z23" s="106"/>
      <c r="AA23" s="102">
        <v>20</v>
      </c>
      <c r="AB23" s="107">
        <v>235209</v>
      </c>
      <c r="AC23" s="104">
        <v>90676</v>
      </c>
      <c r="AD23" s="137">
        <f t="shared" si="8"/>
        <v>38.551245913209101</v>
      </c>
      <c r="AE23" s="137">
        <f t="shared" si="9"/>
        <v>0.7621256915683815</v>
      </c>
      <c r="AF23" s="106"/>
      <c r="AG23" s="102">
        <v>21</v>
      </c>
      <c r="AH23" s="107">
        <v>222971</v>
      </c>
      <c r="AI23" s="104">
        <v>78289</v>
      </c>
      <c r="AJ23" s="137">
        <f t="shared" si="10"/>
        <v>35.111740988738447</v>
      </c>
      <c r="AK23" s="137">
        <f t="shared" si="11"/>
        <v>0.67504291608468725</v>
      </c>
      <c r="AL23" s="4"/>
      <c r="AM23" s="102">
        <v>19</v>
      </c>
      <c r="AN23" s="107">
        <v>231002</v>
      </c>
      <c r="AO23" s="104">
        <v>87148</v>
      </c>
      <c r="AP23" s="137">
        <f t="shared" si="12"/>
        <v>37.726080293677114</v>
      </c>
      <c r="AQ23" s="137">
        <f t="shared" si="13"/>
        <v>0.75454754117919742</v>
      </c>
      <c r="AR23" s="96"/>
      <c r="AS23" s="102">
        <v>20</v>
      </c>
      <c r="AT23" s="107">
        <v>227932</v>
      </c>
      <c r="AU23" s="104">
        <v>82295</v>
      </c>
      <c r="AV23" s="137">
        <f t="shared" si="14"/>
        <v>36.105066423319236</v>
      </c>
      <c r="AW23" s="137">
        <f t="shared" si="15"/>
        <v>0.73167799873286654</v>
      </c>
      <c r="AX23" s="96"/>
      <c r="AY23" s="102">
        <v>21</v>
      </c>
      <c r="AZ23" s="107">
        <v>214582</v>
      </c>
      <c r="BA23" s="104">
        <v>74522</v>
      </c>
      <c r="BB23" s="137">
        <f t="shared" si="16"/>
        <v>34.728914820441602</v>
      </c>
      <c r="BC23" s="137">
        <f t="shared" si="17"/>
        <v>0.69851328081626751</v>
      </c>
      <c r="BD23" s="96"/>
      <c r="BE23" s="102">
        <v>21</v>
      </c>
      <c r="BF23" s="107">
        <v>237943</v>
      </c>
      <c r="BG23" s="104">
        <v>84823</v>
      </c>
      <c r="BH23" s="137">
        <f t="shared" si="18"/>
        <v>35.648453621245423</v>
      </c>
      <c r="BI23" s="137">
        <f t="shared" si="19"/>
        <v>0.76312973970297104</v>
      </c>
      <c r="BJ23" s="104"/>
      <c r="BK23" s="104"/>
      <c r="BL23" s="104"/>
    </row>
    <row r="24" spans="1:64" s="27" customFormat="1">
      <c r="A24" s="4"/>
      <c r="B24" s="101" t="s">
        <v>50</v>
      </c>
      <c r="C24" s="102">
        <v>15</v>
      </c>
      <c r="D24" s="107">
        <v>388901</v>
      </c>
      <c r="E24" s="104">
        <v>14426</v>
      </c>
      <c r="F24" s="137">
        <f t="shared" si="0"/>
        <v>3.7094273349772817</v>
      </c>
      <c r="G24" s="137">
        <f t="shared" si="1"/>
        <v>0.32719192621148446</v>
      </c>
      <c r="H24" s="105"/>
      <c r="I24" s="102">
        <v>18</v>
      </c>
      <c r="J24" s="107">
        <v>566814</v>
      </c>
      <c r="K24" s="104">
        <v>60710</v>
      </c>
      <c r="L24" s="137">
        <f t="shared" si="2"/>
        <v>10.710744618163984</v>
      </c>
      <c r="M24" s="137">
        <f t="shared" si="3"/>
        <v>0.65101402055364177</v>
      </c>
      <c r="N24" s="105"/>
      <c r="O24" s="102">
        <v>21</v>
      </c>
      <c r="P24" s="107">
        <v>628637</v>
      </c>
      <c r="Q24" s="104">
        <v>79822</v>
      </c>
      <c r="R24" s="137">
        <f t="shared" si="4"/>
        <v>12.697629951784576</v>
      </c>
      <c r="S24" s="137">
        <f t="shared" si="5"/>
        <v>0.66717144865269762</v>
      </c>
      <c r="T24" s="104"/>
      <c r="U24" s="102">
        <v>21</v>
      </c>
      <c r="V24" s="107">
        <v>434032</v>
      </c>
      <c r="W24" s="104">
        <v>78999</v>
      </c>
      <c r="X24" s="137">
        <f t="shared" si="6"/>
        <v>18.201192538798981</v>
      </c>
      <c r="Y24" s="137">
        <f t="shared" si="7"/>
        <v>0.66350448186153155</v>
      </c>
      <c r="Z24" s="106"/>
      <c r="AA24" s="102">
        <v>21</v>
      </c>
      <c r="AB24" s="107">
        <v>730539</v>
      </c>
      <c r="AC24" s="104">
        <v>86097</v>
      </c>
      <c r="AD24" s="137">
        <f t="shared" si="8"/>
        <v>11.785407760571303</v>
      </c>
      <c r="AE24" s="137">
        <f t="shared" si="9"/>
        <v>0.72363950402491217</v>
      </c>
      <c r="AF24" s="106"/>
      <c r="AG24" s="102">
        <v>19</v>
      </c>
      <c r="AH24" s="107">
        <v>766631</v>
      </c>
      <c r="AI24" s="104">
        <v>80276</v>
      </c>
      <c r="AJ24" s="137">
        <f t="shared" si="10"/>
        <v>10.471269750375344</v>
      </c>
      <c r="AK24" s="137">
        <f t="shared" si="11"/>
        <v>0.69217572240818448</v>
      </c>
      <c r="AL24" s="4"/>
      <c r="AM24" s="102">
        <v>18</v>
      </c>
      <c r="AN24" s="107">
        <v>761020</v>
      </c>
      <c r="AO24" s="104">
        <v>91246</v>
      </c>
      <c r="AP24" s="137">
        <f t="shared" si="12"/>
        <v>11.989960842027806</v>
      </c>
      <c r="AQ24" s="137">
        <f t="shared" si="13"/>
        <v>0.79002897303939323</v>
      </c>
      <c r="AR24" s="96"/>
      <c r="AS24" s="102">
        <v>21</v>
      </c>
      <c r="AT24" s="107">
        <v>746962</v>
      </c>
      <c r="AU24" s="104">
        <v>82074</v>
      </c>
      <c r="AV24" s="137">
        <f t="shared" si="14"/>
        <v>10.987707540678107</v>
      </c>
      <c r="AW24" s="137">
        <f t="shared" si="15"/>
        <v>0.7297131061182488</v>
      </c>
      <c r="AX24" s="96"/>
      <c r="AY24" s="102">
        <v>20</v>
      </c>
      <c r="AZ24" s="107">
        <v>739853</v>
      </c>
      <c r="BA24" s="104">
        <v>77976</v>
      </c>
      <c r="BB24" s="137">
        <f t="shared" si="16"/>
        <v>10.53939093306373</v>
      </c>
      <c r="BC24" s="137">
        <f t="shared" si="17"/>
        <v>0.73088848373539739</v>
      </c>
      <c r="BD24" s="96"/>
      <c r="BE24" s="102">
        <v>19</v>
      </c>
      <c r="BF24" s="107">
        <v>763070</v>
      </c>
      <c r="BG24" s="104">
        <v>88112</v>
      </c>
      <c r="BH24" s="137">
        <f t="shared" si="18"/>
        <v>11.547040245324807</v>
      </c>
      <c r="BI24" s="137">
        <f t="shared" si="19"/>
        <v>0.79271998897360618</v>
      </c>
      <c r="BJ24" s="104"/>
      <c r="BK24" s="104"/>
      <c r="BL24" s="104"/>
    </row>
    <row r="25" spans="1:64" s="27" customFormat="1">
      <c r="A25" s="4"/>
      <c r="B25" s="101" t="s">
        <v>43</v>
      </c>
      <c r="C25" s="102">
        <v>16</v>
      </c>
      <c r="D25" s="107">
        <v>973474</v>
      </c>
      <c r="E25" s="104">
        <v>13825</v>
      </c>
      <c r="F25" s="137">
        <f t="shared" si="0"/>
        <v>1.4201714683699822</v>
      </c>
      <c r="G25" s="137">
        <f t="shared" si="1"/>
        <v>0.31356081934519431</v>
      </c>
      <c r="H25" s="105"/>
      <c r="I25" s="102">
        <v>14</v>
      </c>
      <c r="J25" s="107">
        <v>1517643</v>
      </c>
      <c r="K25" s="104">
        <v>70553</v>
      </c>
      <c r="L25" s="137">
        <f t="shared" si="2"/>
        <v>4.6488535182516575</v>
      </c>
      <c r="M25" s="137">
        <f t="shared" si="3"/>
        <v>0.75656386414299281</v>
      </c>
      <c r="N25" s="105"/>
      <c r="O25" s="102">
        <v>14</v>
      </c>
      <c r="P25" s="107">
        <v>1927419</v>
      </c>
      <c r="Q25" s="104">
        <v>131931</v>
      </c>
      <c r="R25" s="137">
        <f t="shared" si="4"/>
        <v>6.8449569086949964</v>
      </c>
      <c r="S25" s="137">
        <f t="shared" si="5"/>
        <v>1.1027109868482254</v>
      </c>
      <c r="T25" s="104"/>
      <c r="U25" s="102">
        <v>14</v>
      </c>
      <c r="V25" s="107">
        <v>877607</v>
      </c>
      <c r="W25" s="104">
        <v>120344</v>
      </c>
      <c r="X25" s="137">
        <f t="shared" si="6"/>
        <v>13.712743859153356</v>
      </c>
      <c r="Y25" s="137">
        <f t="shared" si="7"/>
        <v>1.0107568876206554</v>
      </c>
      <c r="Z25" s="106"/>
      <c r="AA25" s="102">
        <v>14</v>
      </c>
      <c r="AB25" s="107">
        <v>2085551</v>
      </c>
      <c r="AC25" s="104">
        <v>124334</v>
      </c>
      <c r="AD25" s="137">
        <f t="shared" si="8"/>
        <v>5.9616859045882844</v>
      </c>
      <c r="AE25" s="137">
        <f t="shared" si="9"/>
        <v>1.04501892160509</v>
      </c>
      <c r="AF25" s="106"/>
      <c r="AG25" s="102">
        <v>14</v>
      </c>
      <c r="AH25" s="107">
        <v>2125808</v>
      </c>
      <c r="AI25" s="104">
        <v>125296</v>
      </c>
      <c r="AJ25" s="137">
        <f t="shared" si="10"/>
        <v>5.8940412304403784</v>
      </c>
      <c r="AK25" s="137">
        <f t="shared" si="11"/>
        <v>1.0803583800246137</v>
      </c>
      <c r="AL25" s="4"/>
      <c r="AM25" s="102">
        <v>15</v>
      </c>
      <c r="AN25" s="107">
        <v>2126022</v>
      </c>
      <c r="AO25" s="104">
        <v>111037</v>
      </c>
      <c r="AP25" s="137">
        <f t="shared" si="12"/>
        <v>5.2227587484983689</v>
      </c>
      <c r="AQ25" s="137">
        <f t="shared" si="13"/>
        <v>0.96138402866290162</v>
      </c>
      <c r="AR25" s="96"/>
      <c r="AS25" s="102">
        <v>15</v>
      </c>
      <c r="AT25" s="107">
        <v>2172293</v>
      </c>
      <c r="AU25" s="104">
        <v>112167</v>
      </c>
      <c r="AV25" s="137">
        <f t="shared" si="14"/>
        <v>5.1635299658011142</v>
      </c>
      <c r="AW25" s="137">
        <f t="shared" si="15"/>
        <v>0.99726746562816015</v>
      </c>
      <c r="AX25" s="96"/>
      <c r="AY25" s="102">
        <v>16</v>
      </c>
      <c r="AZ25" s="107">
        <v>2116033</v>
      </c>
      <c r="BA25" s="104">
        <v>95980</v>
      </c>
      <c r="BB25" s="137">
        <f t="shared" si="16"/>
        <v>4.5358460855761704</v>
      </c>
      <c r="BC25" s="137">
        <f t="shared" si="17"/>
        <v>0.89964446328259251</v>
      </c>
      <c r="BD25" s="96"/>
      <c r="BE25" s="102">
        <v>15</v>
      </c>
      <c r="BF25" s="107">
        <v>2237124</v>
      </c>
      <c r="BG25" s="104">
        <v>105953</v>
      </c>
      <c r="BH25" s="137">
        <f t="shared" si="18"/>
        <v>4.7361254896912284</v>
      </c>
      <c r="BI25" s="137">
        <f t="shared" si="19"/>
        <v>0.95323067223216462</v>
      </c>
      <c r="BJ25" s="104"/>
      <c r="BK25" s="104"/>
      <c r="BL25" s="104"/>
    </row>
    <row r="26" spans="1:64" s="27" customFormat="1">
      <c r="A26" s="4"/>
      <c r="B26" s="101" t="s">
        <v>55</v>
      </c>
      <c r="C26" s="102">
        <v>17</v>
      </c>
      <c r="D26" s="107">
        <v>34028</v>
      </c>
      <c r="E26" s="104">
        <v>12080</v>
      </c>
      <c r="F26" s="137">
        <f t="shared" si="0"/>
        <v>35.500176325379101</v>
      </c>
      <c r="G26" s="137">
        <f t="shared" si="1"/>
        <v>0.27398297994140669</v>
      </c>
      <c r="H26" s="105"/>
      <c r="I26" s="102">
        <v>24</v>
      </c>
      <c r="J26" s="107">
        <v>74611</v>
      </c>
      <c r="K26" s="104">
        <v>35723</v>
      </c>
      <c r="L26" s="137">
        <f t="shared" si="2"/>
        <v>47.878999075203389</v>
      </c>
      <c r="M26" s="137">
        <f t="shared" si="3"/>
        <v>0.38306990374300354</v>
      </c>
      <c r="N26" s="105"/>
      <c r="O26" s="102">
        <v>30</v>
      </c>
      <c r="P26" s="107">
        <v>102762</v>
      </c>
      <c r="Q26" s="104">
        <v>47073</v>
      </c>
      <c r="R26" s="137">
        <f t="shared" si="4"/>
        <v>45.807788871372686</v>
      </c>
      <c r="S26" s="137">
        <f t="shared" si="5"/>
        <v>0.39344744058565856</v>
      </c>
      <c r="T26" s="104"/>
      <c r="U26" s="102">
        <v>26</v>
      </c>
      <c r="V26" s="107">
        <v>276883</v>
      </c>
      <c r="W26" s="104">
        <v>51758</v>
      </c>
      <c r="X26" s="137">
        <f t="shared" si="6"/>
        <v>18.693094195021001</v>
      </c>
      <c r="Y26" s="137">
        <f t="shared" si="7"/>
        <v>0.43471012256090774</v>
      </c>
      <c r="Z26" s="106"/>
      <c r="AA26" s="102">
        <v>29</v>
      </c>
      <c r="AB26" s="107">
        <v>107925</v>
      </c>
      <c r="AC26" s="104">
        <v>50973</v>
      </c>
      <c r="AD26" s="137">
        <f t="shared" si="8"/>
        <v>47.230020847810977</v>
      </c>
      <c r="AE26" s="137">
        <f t="shared" si="9"/>
        <v>0.42842464242263784</v>
      </c>
      <c r="AF26" s="106"/>
      <c r="AG26" s="102">
        <v>30</v>
      </c>
      <c r="AH26" s="107">
        <v>111938</v>
      </c>
      <c r="AI26" s="104">
        <v>49912</v>
      </c>
      <c r="AJ26" s="137">
        <f t="shared" si="10"/>
        <v>44.588968893494609</v>
      </c>
      <c r="AK26" s="137">
        <f t="shared" si="11"/>
        <v>0.4303636785195738</v>
      </c>
      <c r="AL26" s="4"/>
      <c r="AM26" s="102">
        <v>25</v>
      </c>
      <c r="AN26" s="107">
        <v>124012</v>
      </c>
      <c r="AO26" s="104">
        <v>57415</v>
      </c>
      <c r="AP26" s="137">
        <f t="shared" si="12"/>
        <v>46.297938909137827</v>
      </c>
      <c r="AQ26" s="137">
        <f t="shared" si="13"/>
        <v>0.49711234998856685</v>
      </c>
      <c r="AR26" s="96"/>
      <c r="AS26" s="102">
        <v>29</v>
      </c>
      <c r="AT26" s="107">
        <v>111742</v>
      </c>
      <c r="AU26" s="104">
        <v>44616</v>
      </c>
      <c r="AV26" s="137">
        <f t="shared" si="14"/>
        <v>39.92769057292692</v>
      </c>
      <c r="AW26" s="137">
        <f t="shared" si="15"/>
        <v>0.39667714431576129</v>
      </c>
      <c r="AX26" s="96"/>
      <c r="AY26" s="102">
        <v>25</v>
      </c>
      <c r="AZ26" s="107">
        <v>123974</v>
      </c>
      <c r="BA26" s="104">
        <v>54159</v>
      </c>
      <c r="BB26" s="137">
        <f t="shared" si="16"/>
        <v>43.68577282333392</v>
      </c>
      <c r="BC26" s="137">
        <f t="shared" si="17"/>
        <v>0.50764580628174538</v>
      </c>
      <c r="BD26" s="96"/>
      <c r="BE26" s="102">
        <v>24</v>
      </c>
      <c r="BF26" s="107">
        <v>132859</v>
      </c>
      <c r="BG26" s="104">
        <v>63019</v>
      </c>
      <c r="BH26" s="137">
        <f t="shared" si="18"/>
        <v>47.432992872142648</v>
      </c>
      <c r="BI26" s="137">
        <f t="shared" si="19"/>
        <v>0.56696501027246782</v>
      </c>
      <c r="BJ26" s="104"/>
      <c r="BK26" s="104"/>
      <c r="BL26" s="104"/>
    </row>
    <row r="27" spans="1:64" s="27" customFormat="1">
      <c r="A27" s="4"/>
      <c r="B27" s="101" t="s">
        <v>46</v>
      </c>
      <c r="C27" s="102">
        <v>18</v>
      </c>
      <c r="D27" s="107">
        <v>114915</v>
      </c>
      <c r="E27" s="104">
        <v>11047</v>
      </c>
      <c r="F27" s="137">
        <f t="shared" si="0"/>
        <v>9.6131923595701174</v>
      </c>
      <c r="G27" s="137">
        <f t="shared" si="1"/>
        <v>0.25055380624277479</v>
      </c>
      <c r="H27" s="105"/>
      <c r="I27" s="102">
        <v>16</v>
      </c>
      <c r="J27" s="107">
        <v>214694</v>
      </c>
      <c r="K27" s="104">
        <v>65633</v>
      </c>
      <c r="L27" s="137">
        <f t="shared" si="2"/>
        <v>30.570486366642758</v>
      </c>
      <c r="M27" s="137">
        <f t="shared" si="3"/>
        <v>0.70380502735953177</v>
      </c>
      <c r="N27" s="105"/>
      <c r="O27" s="102">
        <v>15</v>
      </c>
      <c r="P27" s="107">
        <v>329632</v>
      </c>
      <c r="Q27" s="104">
        <v>111774</v>
      </c>
      <c r="R27" s="137">
        <f t="shared" si="4"/>
        <v>33.908722454130668</v>
      </c>
      <c r="S27" s="137">
        <f t="shared" si="5"/>
        <v>0.93423393928624476</v>
      </c>
      <c r="T27" s="104"/>
      <c r="U27" s="102">
        <v>17</v>
      </c>
      <c r="V27" s="107">
        <v>599212</v>
      </c>
      <c r="W27" s="104">
        <v>103006</v>
      </c>
      <c r="X27" s="137">
        <f t="shared" si="6"/>
        <v>17.190243186051013</v>
      </c>
      <c r="Y27" s="137">
        <f t="shared" si="7"/>
        <v>0.86513680753717037</v>
      </c>
      <c r="Z27" s="106"/>
      <c r="AA27" s="102">
        <v>15</v>
      </c>
      <c r="AB27" s="107">
        <v>376152</v>
      </c>
      <c r="AC27" s="104">
        <v>111834</v>
      </c>
      <c r="AD27" s="137">
        <f t="shared" si="8"/>
        <v>29.731066164741915</v>
      </c>
      <c r="AE27" s="137">
        <f t="shared" si="9"/>
        <v>0.93995726091643184</v>
      </c>
      <c r="AF27" s="106"/>
      <c r="AG27" s="102">
        <v>17</v>
      </c>
      <c r="AH27" s="107">
        <v>381059</v>
      </c>
      <c r="AI27" s="104">
        <v>104351</v>
      </c>
      <c r="AJ27" s="137">
        <f t="shared" si="10"/>
        <v>27.38447327054341</v>
      </c>
      <c r="AK27" s="137">
        <f t="shared" si="11"/>
        <v>0.8997611840278098</v>
      </c>
      <c r="AL27" s="4"/>
      <c r="AM27" s="102">
        <v>14</v>
      </c>
      <c r="AN27" s="107">
        <v>398111</v>
      </c>
      <c r="AO27" s="104">
        <v>114187</v>
      </c>
      <c r="AP27" s="137">
        <f t="shared" si="12"/>
        <v>28.682201697516525</v>
      </c>
      <c r="AQ27" s="137">
        <f t="shared" si="13"/>
        <v>0.98865745725236398</v>
      </c>
      <c r="AR27" s="96"/>
      <c r="AS27" s="102">
        <v>17</v>
      </c>
      <c r="AT27" s="107">
        <v>401477</v>
      </c>
      <c r="AU27" s="104">
        <v>103827</v>
      </c>
      <c r="AV27" s="137">
        <f t="shared" si="14"/>
        <v>25.861257307392453</v>
      </c>
      <c r="AW27" s="137">
        <f t="shared" si="15"/>
        <v>0.92311721944756464</v>
      </c>
      <c r="AX27" s="96"/>
      <c r="AY27" s="102">
        <v>15</v>
      </c>
      <c r="AZ27" s="107">
        <v>398389</v>
      </c>
      <c r="BA27" s="104">
        <v>102515</v>
      </c>
      <c r="BB27" s="137">
        <f t="shared" si="16"/>
        <v>25.73238718940533</v>
      </c>
      <c r="BC27" s="137">
        <f t="shared" si="17"/>
        <v>0.96089864714956197</v>
      </c>
      <c r="BD27" s="96"/>
      <c r="BE27" s="102">
        <v>16</v>
      </c>
      <c r="BF27" s="107">
        <v>416195</v>
      </c>
      <c r="BG27" s="104">
        <v>98256</v>
      </c>
      <c r="BH27" s="137">
        <f t="shared" si="18"/>
        <v>23.608164442148514</v>
      </c>
      <c r="BI27" s="137">
        <f t="shared" si="19"/>
        <v>0.88398283135771116</v>
      </c>
      <c r="BJ27" s="104"/>
      <c r="BK27" s="104"/>
      <c r="BL27" s="104"/>
    </row>
    <row r="28" spans="1:64" s="27" customFormat="1">
      <c r="A28" s="4"/>
      <c r="B28" s="101" t="s">
        <v>47</v>
      </c>
      <c r="C28" s="102">
        <v>19</v>
      </c>
      <c r="D28" s="107">
        <v>132002</v>
      </c>
      <c r="E28" s="104">
        <v>10702</v>
      </c>
      <c r="F28" s="137">
        <f t="shared" si="0"/>
        <v>8.1074529173800389</v>
      </c>
      <c r="G28" s="137">
        <f t="shared" si="1"/>
        <v>0.24272896120305748</v>
      </c>
      <c r="H28" s="105"/>
      <c r="I28" s="102">
        <v>20</v>
      </c>
      <c r="J28" s="107">
        <v>208030</v>
      </c>
      <c r="K28" s="104">
        <v>54299</v>
      </c>
      <c r="L28" s="137">
        <f t="shared" si="2"/>
        <v>26.10152381868</v>
      </c>
      <c r="M28" s="137">
        <f t="shared" si="3"/>
        <v>0.58226668262299786</v>
      </c>
      <c r="N28" s="105"/>
      <c r="O28" s="102">
        <v>20</v>
      </c>
      <c r="P28" s="107">
        <v>278591</v>
      </c>
      <c r="Q28" s="104">
        <v>87167</v>
      </c>
      <c r="R28" s="137">
        <f t="shared" si="4"/>
        <v>31.288519729639507</v>
      </c>
      <c r="S28" s="137">
        <f t="shared" si="5"/>
        <v>0.72856272286725088</v>
      </c>
      <c r="T28" s="104"/>
      <c r="U28" s="102">
        <v>18</v>
      </c>
      <c r="V28" s="107">
        <v>557625</v>
      </c>
      <c r="W28" s="104">
        <v>94151</v>
      </c>
      <c r="X28" s="137">
        <f t="shared" si="6"/>
        <v>16.884286034521409</v>
      </c>
      <c r="Y28" s="137">
        <f t="shared" si="7"/>
        <v>0.79076457261161615</v>
      </c>
      <c r="Z28" s="106"/>
      <c r="AA28" s="102">
        <v>19</v>
      </c>
      <c r="AB28" s="107">
        <v>334442</v>
      </c>
      <c r="AC28" s="104">
        <v>93348</v>
      </c>
      <c r="AD28" s="137">
        <f t="shared" si="8"/>
        <v>27.911566131048133</v>
      </c>
      <c r="AE28" s="137">
        <f t="shared" si="9"/>
        <v>0.78458367215718905</v>
      </c>
      <c r="AF28" s="106"/>
      <c r="AG28" s="102">
        <v>20</v>
      </c>
      <c r="AH28" s="107">
        <v>315382</v>
      </c>
      <c r="AI28" s="104">
        <v>79088</v>
      </c>
      <c r="AJ28" s="137">
        <f t="shared" si="10"/>
        <v>25.07689088153414</v>
      </c>
      <c r="AK28" s="137">
        <f t="shared" si="11"/>
        <v>0.68193225290022541</v>
      </c>
      <c r="AL28" s="4"/>
      <c r="AM28" s="102">
        <v>21</v>
      </c>
      <c r="AN28" s="107">
        <v>324785</v>
      </c>
      <c r="AO28" s="104">
        <v>85702</v>
      </c>
      <c r="AP28" s="137">
        <f t="shared" si="12"/>
        <v>26.387302369259665</v>
      </c>
      <c r="AQ28" s="137">
        <f t="shared" si="13"/>
        <v>0.74202773872193939</v>
      </c>
      <c r="AR28" s="96"/>
      <c r="AS28" s="102">
        <v>19</v>
      </c>
      <c r="AT28" s="107">
        <v>321496</v>
      </c>
      <c r="AU28" s="104">
        <v>90854</v>
      </c>
      <c r="AV28" s="137">
        <f t="shared" si="14"/>
        <v>28.259760619105677</v>
      </c>
      <c r="AW28" s="137">
        <f t="shared" si="15"/>
        <v>0.80777535569446324</v>
      </c>
      <c r="AX28" s="96"/>
      <c r="AY28" s="102">
        <v>17</v>
      </c>
      <c r="AZ28" s="107">
        <v>310877</v>
      </c>
      <c r="BA28" s="104">
        <v>87731</v>
      </c>
      <c r="BB28" s="137">
        <f t="shared" si="16"/>
        <v>28.220485915651526</v>
      </c>
      <c r="BC28" s="137">
        <f t="shared" si="17"/>
        <v>0.82232453019634422</v>
      </c>
      <c r="BD28" s="96"/>
      <c r="BE28" s="102">
        <v>18</v>
      </c>
      <c r="BF28" s="107">
        <v>337770</v>
      </c>
      <c r="BG28" s="104">
        <v>88191</v>
      </c>
      <c r="BH28" s="137">
        <f t="shared" si="18"/>
        <v>26.109778843591791</v>
      </c>
      <c r="BI28" s="137">
        <f t="shared" si="19"/>
        <v>0.79343073074690496</v>
      </c>
      <c r="BJ28" s="104"/>
      <c r="BK28" s="104"/>
      <c r="BL28" s="104"/>
    </row>
    <row r="29" spans="1:64" s="27" customFormat="1">
      <c r="A29" s="4"/>
      <c r="B29" s="101" t="s">
        <v>45</v>
      </c>
      <c r="C29" s="102">
        <v>20</v>
      </c>
      <c r="D29" s="107">
        <v>70277</v>
      </c>
      <c r="E29" s="104">
        <v>9852</v>
      </c>
      <c r="F29" s="137">
        <f t="shared" si="0"/>
        <v>14.018811275381704</v>
      </c>
      <c r="G29" s="137">
        <f t="shared" si="1"/>
        <v>0.22345035748201478</v>
      </c>
      <c r="H29" s="105"/>
      <c r="I29" s="102">
        <v>15</v>
      </c>
      <c r="J29" s="107">
        <v>174872</v>
      </c>
      <c r="K29" s="104">
        <v>67111</v>
      </c>
      <c r="L29" s="137">
        <f t="shared" si="2"/>
        <v>38.377213047257428</v>
      </c>
      <c r="M29" s="137">
        <f t="shared" si="3"/>
        <v>0.71965412507618942</v>
      </c>
      <c r="N29" s="105"/>
      <c r="O29" s="102">
        <v>16</v>
      </c>
      <c r="P29" s="107">
        <v>251452</v>
      </c>
      <c r="Q29" s="104">
        <v>108702</v>
      </c>
      <c r="R29" s="137">
        <f t="shared" si="4"/>
        <v>43.22972177592542</v>
      </c>
      <c r="S29" s="137">
        <f t="shared" si="5"/>
        <v>0.90855742541461681</v>
      </c>
      <c r="T29" s="104"/>
      <c r="U29" s="102">
        <v>16</v>
      </c>
      <c r="V29" s="107">
        <v>609315</v>
      </c>
      <c r="W29" s="104">
        <v>108622</v>
      </c>
      <c r="X29" s="137">
        <f t="shared" si="6"/>
        <v>17.826903982340824</v>
      </c>
      <c r="Y29" s="137">
        <f t="shared" si="7"/>
        <v>0.9123050143516156</v>
      </c>
      <c r="Z29" s="106"/>
      <c r="AA29" s="102">
        <v>17</v>
      </c>
      <c r="AB29" s="107">
        <v>273303</v>
      </c>
      <c r="AC29" s="104">
        <v>106178</v>
      </c>
      <c r="AD29" s="137">
        <f t="shared" si="8"/>
        <v>38.849921149786141</v>
      </c>
      <c r="AE29" s="137">
        <f t="shared" si="9"/>
        <v>0.89241896068802773</v>
      </c>
      <c r="AF29" s="106"/>
      <c r="AG29" s="102">
        <v>15</v>
      </c>
      <c r="AH29" s="107">
        <v>298049</v>
      </c>
      <c r="AI29" s="104">
        <v>105699</v>
      </c>
      <c r="AJ29" s="137">
        <f t="shared" si="10"/>
        <v>35.463631818929102</v>
      </c>
      <c r="AK29" s="137">
        <f t="shared" si="11"/>
        <v>0.91138424538869267</v>
      </c>
      <c r="AL29" s="4"/>
      <c r="AM29" s="102">
        <v>17</v>
      </c>
      <c r="AN29" s="107">
        <v>285888</v>
      </c>
      <c r="AO29" s="104">
        <v>96973</v>
      </c>
      <c r="AP29" s="137">
        <f t="shared" si="12"/>
        <v>33.919926684575778</v>
      </c>
      <c r="AQ29" s="137">
        <f t="shared" si="13"/>
        <v>0.8396146636844255</v>
      </c>
      <c r="AR29" s="96"/>
      <c r="AS29" s="102">
        <v>16</v>
      </c>
      <c r="AT29" s="107">
        <v>296631</v>
      </c>
      <c r="AU29" s="104">
        <v>107502</v>
      </c>
      <c r="AV29" s="137">
        <f t="shared" si="14"/>
        <v>36.240986275878114</v>
      </c>
      <c r="AW29" s="137">
        <f t="shared" si="15"/>
        <v>0.95579133871779109</v>
      </c>
      <c r="AX29" s="96"/>
      <c r="AY29" s="102">
        <v>19</v>
      </c>
      <c r="AZ29" s="107">
        <v>278933</v>
      </c>
      <c r="BA29" s="104">
        <v>78500</v>
      </c>
      <c r="BB29" s="137">
        <f t="shared" si="16"/>
        <v>28.142959061853563</v>
      </c>
      <c r="BC29" s="137">
        <f t="shared" si="17"/>
        <v>0.73580006634385819</v>
      </c>
      <c r="BD29" s="96"/>
      <c r="BE29" s="102">
        <v>14</v>
      </c>
      <c r="BF29" s="107">
        <v>310180</v>
      </c>
      <c r="BG29" s="104">
        <v>107482</v>
      </c>
      <c r="BH29" s="137">
        <f t="shared" si="18"/>
        <v>34.651492681668714</v>
      </c>
      <c r="BI29" s="137">
        <f t="shared" si="19"/>
        <v>0.96698667440145647</v>
      </c>
      <c r="BJ29" s="104"/>
      <c r="BK29" s="104"/>
      <c r="BL29" s="104"/>
    </row>
    <row r="30" spans="1:64" s="27" customFormat="1">
      <c r="A30" s="4"/>
      <c r="B30" s="101" t="s">
        <v>37</v>
      </c>
      <c r="C30" s="102">
        <v>21</v>
      </c>
      <c r="D30" s="107">
        <v>149796</v>
      </c>
      <c r="E30" s="104">
        <v>9354</v>
      </c>
      <c r="F30" s="137">
        <f t="shared" si="0"/>
        <v>6.2444925098133455</v>
      </c>
      <c r="G30" s="137">
        <f t="shared" si="1"/>
        <v>0.21215536377250976</v>
      </c>
      <c r="H30" s="105"/>
      <c r="I30" s="102">
        <v>8</v>
      </c>
      <c r="J30" s="107">
        <v>486722</v>
      </c>
      <c r="K30" s="104">
        <v>170328</v>
      </c>
      <c r="L30" s="137">
        <f t="shared" si="2"/>
        <v>34.994925234528132</v>
      </c>
      <c r="M30" s="137">
        <f t="shared" si="3"/>
        <v>1.8264851934254769</v>
      </c>
      <c r="N30" s="105"/>
      <c r="O30" s="102">
        <v>7</v>
      </c>
      <c r="P30" s="107">
        <v>789582</v>
      </c>
      <c r="Q30" s="104">
        <v>260523</v>
      </c>
      <c r="R30" s="137">
        <f t="shared" si="4"/>
        <v>32.995053078717604</v>
      </c>
      <c r="S30" s="137">
        <f t="shared" si="5"/>
        <v>2.1775138096934024</v>
      </c>
      <c r="T30" s="104"/>
      <c r="U30" s="102">
        <v>7</v>
      </c>
      <c r="V30" s="107">
        <v>1160041</v>
      </c>
      <c r="W30" s="104">
        <v>247412</v>
      </c>
      <c r="X30" s="137">
        <f t="shared" si="6"/>
        <v>21.327866859878228</v>
      </c>
      <c r="Y30" s="137">
        <f t="shared" si="7"/>
        <v>2.077987960180828</v>
      </c>
      <c r="Z30" s="106"/>
      <c r="AA30" s="102">
        <v>9</v>
      </c>
      <c r="AB30" s="107">
        <v>868231</v>
      </c>
      <c r="AC30" s="104">
        <v>239465</v>
      </c>
      <c r="AD30" s="137">
        <f t="shared" si="8"/>
        <v>27.580793590645808</v>
      </c>
      <c r="AE30" s="137">
        <f t="shared" si="9"/>
        <v>2.0126872461447625</v>
      </c>
      <c r="AF30" s="106"/>
      <c r="AG30" s="102">
        <v>9</v>
      </c>
      <c r="AH30" s="107">
        <v>913873</v>
      </c>
      <c r="AI30" s="104">
        <v>241715</v>
      </c>
      <c r="AJ30" s="137">
        <f t="shared" si="10"/>
        <v>26.449517602555279</v>
      </c>
      <c r="AK30" s="137">
        <f t="shared" si="11"/>
        <v>2.0841752795591995</v>
      </c>
      <c r="AL30" s="4"/>
      <c r="AM30" s="102">
        <v>10</v>
      </c>
      <c r="AN30" s="107">
        <v>910944</v>
      </c>
      <c r="AO30" s="104">
        <v>232911</v>
      </c>
      <c r="AP30" s="137">
        <f t="shared" si="12"/>
        <v>25.56809200126462</v>
      </c>
      <c r="AQ30" s="137">
        <f t="shared" si="13"/>
        <v>2.016597309904852</v>
      </c>
      <c r="AR30" s="96"/>
      <c r="AS30" s="102">
        <v>9</v>
      </c>
      <c r="AT30" s="107">
        <v>953168</v>
      </c>
      <c r="AU30" s="104">
        <v>226159</v>
      </c>
      <c r="AV30" s="137">
        <f t="shared" si="14"/>
        <v>23.727086935356621</v>
      </c>
      <c r="AW30" s="137">
        <f t="shared" si="15"/>
        <v>2.0107608544313309</v>
      </c>
      <c r="AX30" s="96"/>
      <c r="AY30" s="102">
        <v>8</v>
      </c>
      <c r="AZ30" s="107">
        <v>906356</v>
      </c>
      <c r="BA30" s="104">
        <v>201477</v>
      </c>
      <c r="BB30" s="137">
        <f t="shared" si="16"/>
        <v>22.229344760778325</v>
      </c>
      <c r="BC30" s="137">
        <f t="shared" si="17"/>
        <v>1.8884941397039685</v>
      </c>
      <c r="BD30" s="96"/>
      <c r="BE30" s="102">
        <v>7</v>
      </c>
      <c r="BF30" s="107">
        <v>973961</v>
      </c>
      <c r="BG30" s="104">
        <v>218679</v>
      </c>
      <c r="BH30" s="137">
        <f t="shared" si="18"/>
        <v>22.452541734217284</v>
      </c>
      <c r="BI30" s="137">
        <f t="shared" si="19"/>
        <v>1.9673962056105776</v>
      </c>
      <c r="BJ30" s="104"/>
      <c r="BK30" s="104"/>
      <c r="BL30" s="104"/>
    </row>
    <row r="31" spans="1:64" s="27" customFormat="1">
      <c r="A31" s="4"/>
      <c r="B31" s="101" t="s">
        <v>54</v>
      </c>
      <c r="C31" s="102">
        <v>22</v>
      </c>
      <c r="D31" s="103">
        <v>367920</v>
      </c>
      <c r="E31" s="104">
        <v>8547</v>
      </c>
      <c r="F31" s="137">
        <f t="shared" si="0"/>
        <v>2.3230593607305936</v>
      </c>
      <c r="G31" s="137">
        <f t="shared" si="1"/>
        <v>0.19385203059264922</v>
      </c>
      <c r="H31" s="105"/>
      <c r="I31" s="102">
        <v>23</v>
      </c>
      <c r="J31" s="103">
        <v>652733</v>
      </c>
      <c r="K31" s="104">
        <v>37155</v>
      </c>
      <c r="L31" s="137">
        <f t="shared" si="2"/>
        <v>5.6922202493209317</v>
      </c>
      <c r="M31" s="137">
        <f t="shared" si="3"/>
        <v>0.39842572778241742</v>
      </c>
      <c r="N31" s="105"/>
      <c r="O31" s="102">
        <v>27</v>
      </c>
      <c r="P31" s="103">
        <v>1010697</v>
      </c>
      <c r="Q31" s="104">
        <v>61769</v>
      </c>
      <c r="R31" s="137">
        <f t="shared" si="4"/>
        <v>6.1115250168942818</v>
      </c>
      <c r="S31" s="137">
        <f t="shared" si="5"/>
        <v>0.51628013845592047</v>
      </c>
      <c r="T31" s="104"/>
      <c r="U31" s="102">
        <v>25</v>
      </c>
      <c r="V31" s="103">
        <v>279392</v>
      </c>
      <c r="W31" s="104">
        <v>55539</v>
      </c>
      <c r="X31" s="137">
        <f t="shared" si="6"/>
        <v>19.87852193334097</v>
      </c>
      <c r="Y31" s="137">
        <f t="shared" si="7"/>
        <v>0.46646635296785532</v>
      </c>
      <c r="Z31" s="106"/>
      <c r="AA31" s="102">
        <v>26</v>
      </c>
      <c r="AB31" s="103">
        <v>1153922</v>
      </c>
      <c r="AC31" s="104">
        <v>54834</v>
      </c>
      <c r="AD31" s="137">
        <f t="shared" si="8"/>
        <v>4.7519676373273061</v>
      </c>
      <c r="AE31" s="137">
        <f t="shared" si="9"/>
        <v>0.46087608817615056</v>
      </c>
      <c r="AF31" s="106"/>
      <c r="AG31" s="102">
        <v>28</v>
      </c>
      <c r="AH31" s="103">
        <v>1179887</v>
      </c>
      <c r="AI31" s="104">
        <v>51738</v>
      </c>
      <c r="AJ31" s="137">
        <f t="shared" si="10"/>
        <v>4.3849961903131405</v>
      </c>
      <c r="AK31" s="137">
        <f t="shared" si="11"/>
        <v>0.44610827054106644</v>
      </c>
      <c r="AL31" s="4"/>
      <c r="AM31" s="102">
        <v>27</v>
      </c>
      <c r="AN31" s="103">
        <v>1187669</v>
      </c>
      <c r="AO31" s="104">
        <v>53682</v>
      </c>
      <c r="AP31" s="137">
        <f t="shared" si="12"/>
        <v>4.5199462139703908</v>
      </c>
      <c r="AQ31" s="137">
        <f t="shared" si="13"/>
        <v>0.46479117255222924</v>
      </c>
      <c r="AR31" s="96"/>
      <c r="AS31" s="102">
        <v>22</v>
      </c>
      <c r="AT31" s="103">
        <v>1211206</v>
      </c>
      <c r="AU31" s="104">
        <v>72020</v>
      </c>
      <c r="AV31" s="137">
        <f t="shared" si="14"/>
        <v>5.9461396327296923</v>
      </c>
      <c r="AW31" s="137">
        <f t="shared" si="15"/>
        <v>0.6403238285283559</v>
      </c>
      <c r="AX31" s="96"/>
      <c r="AY31" s="102">
        <v>23</v>
      </c>
      <c r="AZ31" s="103">
        <v>1183438</v>
      </c>
      <c r="BA31" s="104">
        <v>60013</v>
      </c>
      <c r="BB31" s="137">
        <f t="shared" si="16"/>
        <v>5.0710725868190814</v>
      </c>
      <c r="BC31" s="137">
        <f t="shared" si="17"/>
        <v>0.56251680740756638</v>
      </c>
      <c r="BD31" s="96"/>
      <c r="BE31" s="102">
        <v>23</v>
      </c>
      <c r="BF31" s="103">
        <v>1195196</v>
      </c>
      <c r="BG31" s="104">
        <v>63738</v>
      </c>
      <c r="BH31" s="137">
        <f t="shared" si="18"/>
        <v>5.3328491728553304</v>
      </c>
      <c r="BI31" s="137">
        <f t="shared" si="19"/>
        <v>0.57343366008261876</v>
      </c>
      <c r="BJ31" s="104"/>
      <c r="BK31" s="104"/>
      <c r="BL31" s="104"/>
    </row>
    <row r="32" spans="1:64" s="27" customFormat="1">
      <c r="A32" s="4"/>
      <c r="B32" s="101" t="s">
        <v>180</v>
      </c>
      <c r="C32" s="102">
        <v>23</v>
      </c>
      <c r="D32" s="107">
        <v>399757</v>
      </c>
      <c r="E32" s="104">
        <v>6456</v>
      </c>
      <c r="F32" s="137">
        <f t="shared" si="0"/>
        <v>1.614981101018869</v>
      </c>
      <c r="G32" s="137">
        <f t="shared" si="1"/>
        <v>0.14642666543888422</v>
      </c>
      <c r="H32" s="105"/>
      <c r="I32" s="102">
        <v>29</v>
      </c>
      <c r="J32" s="107">
        <v>557092</v>
      </c>
      <c r="K32" s="104">
        <v>25612</v>
      </c>
      <c r="L32" s="137">
        <f t="shared" ref="L32:L47" si="20">(K32/J32)*100</f>
        <v>4.5974453052637632</v>
      </c>
      <c r="M32" s="137">
        <f t="shared" si="3"/>
        <v>0.27464620481666729</v>
      </c>
      <c r="N32" s="105"/>
      <c r="O32" s="102">
        <v>25</v>
      </c>
      <c r="P32" s="107">
        <v>790699</v>
      </c>
      <c r="Q32" s="104">
        <v>67079</v>
      </c>
      <c r="R32" s="137">
        <f t="shared" si="4"/>
        <v>8.4835063658863863</v>
      </c>
      <c r="S32" s="137">
        <f t="shared" si="5"/>
        <v>0.56066239387855865</v>
      </c>
      <c r="T32" s="104"/>
      <c r="U32" s="102">
        <v>27</v>
      </c>
      <c r="V32" s="107">
        <v>274007</v>
      </c>
      <c r="W32" s="104">
        <v>51686</v>
      </c>
      <c r="X32" s="137">
        <f t="shared" si="6"/>
        <v>18.863021747619587</v>
      </c>
      <c r="Y32" s="137">
        <f t="shared" si="7"/>
        <v>0.4341054019607225</v>
      </c>
      <c r="Z32" s="106"/>
      <c r="AA32" s="102">
        <v>24</v>
      </c>
      <c r="AB32" s="107">
        <v>947839</v>
      </c>
      <c r="AC32" s="104">
        <v>60611</v>
      </c>
      <c r="AD32" s="137">
        <f t="shared" si="8"/>
        <v>6.3946514123179146</v>
      </c>
      <c r="AE32" s="137">
        <f t="shared" si="9"/>
        <v>0.50943138528002085</v>
      </c>
      <c r="AF32" s="106"/>
      <c r="AG32" s="102">
        <v>24</v>
      </c>
      <c r="AH32" s="107">
        <v>958734</v>
      </c>
      <c r="AI32" s="104">
        <v>59823</v>
      </c>
      <c r="AJ32" s="137">
        <f t="shared" si="10"/>
        <v>6.2397912246775435</v>
      </c>
      <c r="AK32" s="137">
        <f t="shared" si="11"/>
        <v>0.5158207713591213</v>
      </c>
      <c r="AL32" s="4"/>
      <c r="AM32" s="102">
        <v>26</v>
      </c>
      <c r="AN32" s="107">
        <v>1016832</v>
      </c>
      <c r="AO32" s="104">
        <v>54785</v>
      </c>
      <c r="AP32" s="137">
        <f t="shared" si="12"/>
        <v>5.3878123426485391</v>
      </c>
      <c r="AQ32" s="137">
        <f t="shared" si="13"/>
        <v>0.47434120167419019</v>
      </c>
      <c r="AR32" s="96"/>
      <c r="AS32" s="102">
        <v>27</v>
      </c>
      <c r="AT32" s="107">
        <v>982581</v>
      </c>
      <c r="AU32" s="104">
        <v>48889</v>
      </c>
      <c r="AV32" s="137">
        <f t="shared" si="14"/>
        <v>4.9755694441476077</v>
      </c>
      <c r="AW32" s="137">
        <f t="shared" si="15"/>
        <v>0.43466803183730618</v>
      </c>
      <c r="AX32" s="96"/>
      <c r="AY32" s="102">
        <v>24</v>
      </c>
      <c r="AZ32" s="107">
        <v>987800</v>
      </c>
      <c r="BA32" s="104">
        <v>54489</v>
      </c>
      <c r="BB32" s="137">
        <f t="shared" si="16"/>
        <v>5.5161976108523989</v>
      </c>
      <c r="BC32" s="137">
        <f t="shared" si="17"/>
        <v>0.51073897853516548</v>
      </c>
      <c r="BD32" s="96"/>
      <c r="BE32" s="102">
        <v>27</v>
      </c>
      <c r="BF32" s="107">
        <v>1031446</v>
      </c>
      <c r="BG32" s="104">
        <v>53343</v>
      </c>
      <c r="BH32" s="137">
        <f t="shared" si="18"/>
        <v>5.1716716144131629</v>
      </c>
      <c r="BI32" s="137">
        <f t="shared" si="19"/>
        <v>0.47991263814031088</v>
      </c>
      <c r="BJ32" s="104"/>
      <c r="BK32" s="104"/>
      <c r="BL32" s="104"/>
    </row>
    <row r="33" spans="1:64" s="27" customFormat="1">
      <c r="A33" s="4"/>
      <c r="B33" s="101" t="s">
        <v>181</v>
      </c>
      <c r="C33" s="102">
        <v>24</v>
      </c>
      <c r="D33" s="103">
        <v>102193</v>
      </c>
      <c r="E33" s="104">
        <v>5024</v>
      </c>
      <c r="F33" s="137">
        <f t="shared" si="0"/>
        <v>4.9161879972209448</v>
      </c>
      <c r="G33" s="137">
        <f t="shared" si="1"/>
        <v>0.11394788834649229</v>
      </c>
      <c r="H33" s="111"/>
      <c r="I33" s="102">
        <v>30</v>
      </c>
      <c r="J33" s="103">
        <v>180583</v>
      </c>
      <c r="K33" s="104">
        <v>24180</v>
      </c>
      <c r="L33" s="137">
        <f t="shared" si="20"/>
        <v>13.389964725361745</v>
      </c>
      <c r="M33" s="137">
        <f t="shared" si="3"/>
        <v>0.25929038077725347</v>
      </c>
      <c r="N33" s="111"/>
      <c r="O33" s="102">
        <v>32</v>
      </c>
      <c r="P33" s="103">
        <v>263370</v>
      </c>
      <c r="Q33" s="104">
        <v>44993</v>
      </c>
      <c r="R33" s="137">
        <f t="shared" si="4"/>
        <v>17.083570642062497</v>
      </c>
      <c r="S33" s="137">
        <f t="shared" si="5"/>
        <v>0.37606230098507709</v>
      </c>
      <c r="T33" s="104"/>
      <c r="U33" s="102">
        <v>29</v>
      </c>
      <c r="V33" s="103">
        <v>261685</v>
      </c>
      <c r="W33" s="104">
        <v>45773</v>
      </c>
      <c r="X33" s="137">
        <f t="shared" si="6"/>
        <v>17.491640713071057</v>
      </c>
      <c r="Y33" s="137">
        <f t="shared" si="7"/>
        <v>0.38444272267051333</v>
      </c>
      <c r="Z33" s="106"/>
      <c r="AA33" s="102">
        <v>31</v>
      </c>
      <c r="AB33" s="103">
        <v>289210</v>
      </c>
      <c r="AC33" s="104">
        <v>44977</v>
      </c>
      <c r="AD33" s="137">
        <f t="shared" si="8"/>
        <v>15.551675253276166</v>
      </c>
      <c r="AE33" s="137">
        <f t="shared" si="9"/>
        <v>0.3780286650235023</v>
      </c>
      <c r="AF33" s="106"/>
      <c r="AG33" s="102">
        <v>31</v>
      </c>
      <c r="AH33" s="103">
        <v>297957</v>
      </c>
      <c r="AI33" s="104">
        <v>44412</v>
      </c>
      <c r="AJ33" s="137">
        <f t="shared" si="10"/>
        <v>14.90550649925996</v>
      </c>
      <c r="AK33" s="137">
        <f t="shared" si="11"/>
        <v>0.3829402085753188</v>
      </c>
      <c r="AL33" s="4"/>
      <c r="AM33" s="102">
        <v>32</v>
      </c>
      <c r="AN33" s="103">
        <v>302583</v>
      </c>
      <c r="AO33" s="104">
        <v>41320</v>
      </c>
      <c r="AP33" s="137">
        <f t="shared" si="12"/>
        <v>13.655757263296353</v>
      </c>
      <c r="AQ33" s="137">
        <f t="shared" si="13"/>
        <v>0.35775811724336115</v>
      </c>
      <c r="AR33" s="96"/>
      <c r="AS33" s="102">
        <v>31</v>
      </c>
      <c r="AT33" s="103">
        <v>302195</v>
      </c>
      <c r="AU33" s="104">
        <v>43428</v>
      </c>
      <c r="AV33" s="137">
        <f t="shared" si="14"/>
        <v>14.370853257002928</v>
      </c>
      <c r="AW33" s="137">
        <f t="shared" si="15"/>
        <v>0.38611473514759009</v>
      </c>
      <c r="AX33" s="96"/>
      <c r="AY33" s="102">
        <v>33</v>
      </c>
      <c r="AZ33" s="103">
        <v>275161</v>
      </c>
      <c r="BA33" s="104">
        <v>30921</v>
      </c>
      <c r="BB33" s="137">
        <f t="shared" si="16"/>
        <v>11.237421000795898</v>
      </c>
      <c r="BC33" s="137">
        <f t="shared" si="17"/>
        <v>0.28983024014545783</v>
      </c>
      <c r="BD33" s="96"/>
      <c r="BE33" s="102">
        <v>33</v>
      </c>
      <c r="BF33" s="103">
        <v>279683</v>
      </c>
      <c r="BG33" s="104">
        <v>39108</v>
      </c>
      <c r="BH33" s="137">
        <f t="shared" si="18"/>
        <v>13.982973580803982</v>
      </c>
      <c r="BI33" s="137">
        <f t="shared" si="19"/>
        <v>0.35184416797689061</v>
      </c>
      <c r="BJ33" s="104"/>
      <c r="BK33" s="104"/>
      <c r="BL33" s="104"/>
    </row>
    <row r="34" spans="1:64" s="27" customFormat="1">
      <c r="A34" s="4"/>
      <c r="B34" s="101" t="s">
        <v>57</v>
      </c>
      <c r="C34" s="102">
        <v>25</v>
      </c>
      <c r="D34" s="107">
        <v>289835</v>
      </c>
      <c r="E34" s="104">
        <v>4781</v>
      </c>
      <c r="F34" s="137">
        <f t="shared" si="0"/>
        <v>1.6495592319768142</v>
      </c>
      <c r="G34" s="137">
        <f t="shared" si="1"/>
        <v>0.10843647575330009</v>
      </c>
      <c r="H34" s="105"/>
      <c r="I34" s="102">
        <v>32</v>
      </c>
      <c r="J34" s="107">
        <v>389426</v>
      </c>
      <c r="K34" s="104">
        <v>22796</v>
      </c>
      <c r="L34" s="137">
        <f t="shared" si="20"/>
        <v>5.8537437151089042</v>
      </c>
      <c r="M34" s="137">
        <f t="shared" si="3"/>
        <v>0.24444927709670267</v>
      </c>
      <c r="N34" s="105"/>
      <c r="O34" s="102">
        <v>28</v>
      </c>
      <c r="P34" s="107">
        <v>524109</v>
      </c>
      <c r="Q34" s="104">
        <v>56320</v>
      </c>
      <c r="R34" s="137">
        <f t="shared" si="4"/>
        <v>10.745856300883977</v>
      </c>
      <c r="S34" s="137">
        <f t="shared" si="5"/>
        <v>0.47073608764651259</v>
      </c>
      <c r="T34" s="104"/>
      <c r="U34" s="102">
        <v>30</v>
      </c>
      <c r="V34" s="107">
        <v>239352</v>
      </c>
      <c r="W34" s="104">
        <v>45493</v>
      </c>
      <c r="X34" s="137">
        <f t="shared" si="6"/>
        <v>19.006734850763728</v>
      </c>
      <c r="Y34" s="137">
        <f t="shared" si="7"/>
        <v>0.38209103144757089</v>
      </c>
      <c r="Z34" s="106"/>
      <c r="AA34" s="102">
        <v>32</v>
      </c>
      <c r="AB34" s="107">
        <v>556605</v>
      </c>
      <c r="AC34" s="104">
        <v>38885</v>
      </c>
      <c r="AD34" s="137">
        <f t="shared" si="8"/>
        <v>6.9861032509589389</v>
      </c>
      <c r="AE34" s="137">
        <f t="shared" si="9"/>
        <v>0.32682581407027783</v>
      </c>
      <c r="AF34" s="106"/>
      <c r="AG34" s="102">
        <v>27</v>
      </c>
      <c r="AH34" s="107">
        <v>587320</v>
      </c>
      <c r="AI34" s="104">
        <v>52543</v>
      </c>
      <c r="AJ34" s="137">
        <f t="shared" si="10"/>
        <v>8.946230334400326</v>
      </c>
      <c r="AK34" s="137">
        <f t="shared" si="11"/>
        <v>0.45304934205108915</v>
      </c>
      <c r="AL34" s="4"/>
      <c r="AM34" s="102">
        <v>30</v>
      </c>
      <c r="AN34" s="107">
        <v>615994</v>
      </c>
      <c r="AO34" s="104">
        <v>45866</v>
      </c>
      <c r="AP34" s="137">
        <f t="shared" si="12"/>
        <v>7.4458517453092083</v>
      </c>
      <c r="AQ34" s="137">
        <f t="shared" si="13"/>
        <v>0.39711843672516944</v>
      </c>
      <c r="AR34" s="96"/>
      <c r="AS34" s="102">
        <v>28</v>
      </c>
      <c r="AT34" s="107">
        <v>609184</v>
      </c>
      <c r="AU34" s="104">
        <v>47093</v>
      </c>
      <c r="AV34" s="137">
        <f t="shared" si="14"/>
        <v>7.7305050690760098</v>
      </c>
      <c r="AW34" s="137">
        <f t="shared" si="15"/>
        <v>0.41869994524973431</v>
      </c>
      <c r="AX34" s="96"/>
      <c r="AY34" s="102">
        <v>30</v>
      </c>
      <c r="AZ34" s="107">
        <v>616286</v>
      </c>
      <c r="BA34" s="104">
        <v>44395</v>
      </c>
      <c r="BB34" s="137">
        <f t="shared" si="16"/>
        <v>7.2036359742067804</v>
      </c>
      <c r="BC34" s="137">
        <f t="shared" si="17"/>
        <v>0.4161254005775234</v>
      </c>
      <c r="BD34" s="96"/>
      <c r="BE34" s="102">
        <v>31</v>
      </c>
      <c r="BF34" s="107">
        <v>654343</v>
      </c>
      <c r="BG34" s="104">
        <v>39919</v>
      </c>
      <c r="BH34" s="137">
        <f t="shared" si="18"/>
        <v>6.1006230677183071</v>
      </c>
      <c r="BI34" s="137">
        <f t="shared" si="19"/>
        <v>0.35914051706733907</v>
      </c>
      <c r="BJ34" s="104"/>
      <c r="BK34" s="104"/>
      <c r="BL34" s="104"/>
    </row>
    <row r="35" spans="1:64" s="27" customFormat="1">
      <c r="A35" s="4"/>
      <c r="B35" s="101" t="s">
        <v>60</v>
      </c>
      <c r="C35" s="102">
        <v>26</v>
      </c>
      <c r="D35" s="107">
        <v>345983</v>
      </c>
      <c r="E35" s="104">
        <v>4385</v>
      </c>
      <c r="F35" s="137">
        <f t="shared" si="0"/>
        <v>1.2674033117234083</v>
      </c>
      <c r="G35" s="137">
        <f t="shared" si="1"/>
        <v>9.945491449032022E-2</v>
      </c>
      <c r="H35" s="105"/>
      <c r="I35" s="102">
        <v>33</v>
      </c>
      <c r="J35" s="107">
        <v>562650</v>
      </c>
      <c r="K35" s="104">
        <v>21532</v>
      </c>
      <c r="L35" s="137">
        <f t="shared" si="20"/>
        <v>3.8268906069492576</v>
      </c>
      <c r="M35" s="137">
        <f t="shared" si="3"/>
        <v>0.23089497431330944</v>
      </c>
      <c r="N35" s="105"/>
      <c r="O35" s="102">
        <v>34</v>
      </c>
      <c r="P35" s="107">
        <v>865304</v>
      </c>
      <c r="Q35" s="104">
        <v>37469</v>
      </c>
      <c r="R35" s="137">
        <f t="shared" si="4"/>
        <v>4.3301544890581809</v>
      </c>
      <c r="S35" s="137">
        <f t="shared" si="5"/>
        <v>0.31317490177605078</v>
      </c>
      <c r="T35" s="104"/>
      <c r="U35" s="102">
        <v>33</v>
      </c>
      <c r="V35" s="107">
        <v>192315</v>
      </c>
      <c r="W35" s="104">
        <v>41733</v>
      </c>
      <c r="X35" s="137">
        <f t="shared" si="6"/>
        <v>21.700335387255283</v>
      </c>
      <c r="Y35" s="137">
        <f t="shared" si="7"/>
        <v>0.35051117788234404</v>
      </c>
      <c r="Z35" s="106"/>
      <c r="AA35" s="102">
        <v>33</v>
      </c>
      <c r="AB35" s="107">
        <v>987754</v>
      </c>
      <c r="AC35" s="104">
        <v>36581</v>
      </c>
      <c r="AD35" s="137">
        <f t="shared" si="8"/>
        <v>3.7034524790585515</v>
      </c>
      <c r="AE35" s="137">
        <f t="shared" si="9"/>
        <v>0.30746084877214441</v>
      </c>
      <c r="AF35" s="106"/>
      <c r="AG35" s="102">
        <v>32</v>
      </c>
      <c r="AH35" s="107">
        <v>999967</v>
      </c>
      <c r="AI35" s="104">
        <v>41024</v>
      </c>
      <c r="AJ35" s="137">
        <f t="shared" si="10"/>
        <v>4.1025353836676608</v>
      </c>
      <c r="AK35" s="137">
        <f t="shared" si="11"/>
        <v>0.35372735108965769</v>
      </c>
      <c r="AL35" s="4"/>
      <c r="AM35" s="102">
        <v>33</v>
      </c>
      <c r="AN35" s="107">
        <v>983688</v>
      </c>
      <c r="AO35" s="104">
        <v>35034</v>
      </c>
      <c r="AP35" s="137">
        <f t="shared" si="12"/>
        <v>3.5614951082050408</v>
      </c>
      <c r="AQ35" s="137">
        <f t="shared" si="13"/>
        <v>0.30333247530261165</v>
      </c>
      <c r="AR35" s="96"/>
      <c r="AS35" s="102">
        <v>34</v>
      </c>
      <c r="AT35" s="107">
        <v>992698</v>
      </c>
      <c r="AU35" s="104">
        <v>33723</v>
      </c>
      <c r="AV35" s="137">
        <f t="shared" si="14"/>
        <v>3.3971056655699918</v>
      </c>
      <c r="AW35" s="137">
        <f t="shared" si="15"/>
        <v>0.29982838752376767</v>
      </c>
      <c r="AX35" s="96"/>
      <c r="AY35" s="102">
        <v>32</v>
      </c>
      <c r="AZ35" s="107">
        <v>1006347</v>
      </c>
      <c r="BA35" s="104">
        <v>34748</v>
      </c>
      <c r="BB35" s="137">
        <f t="shared" si="16"/>
        <v>3.4528845418131122</v>
      </c>
      <c r="BC35" s="137">
        <f t="shared" si="17"/>
        <v>0.3257016650358775</v>
      </c>
      <c r="BD35" s="96"/>
      <c r="BE35" s="102">
        <v>32</v>
      </c>
      <c r="BF35" s="107">
        <v>1052113</v>
      </c>
      <c r="BG35" s="104">
        <v>39406</v>
      </c>
      <c r="BH35" s="137">
        <f t="shared" si="18"/>
        <v>3.7454151787878294</v>
      </c>
      <c r="BI35" s="137">
        <f t="shared" si="19"/>
        <v>0.35452519390654985</v>
      </c>
      <c r="BJ35" s="104"/>
      <c r="BK35" s="104"/>
      <c r="BL35" s="104"/>
    </row>
    <row r="36" spans="1:64" s="27" customFormat="1">
      <c r="A36" s="4"/>
      <c r="B36" s="101" t="s">
        <v>64</v>
      </c>
      <c r="C36" s="102">
        <v>27</v>
      </c>
      <c r="D36" s="107">
        <v>594988</v>
      </c>
      <c r="E36" s="104">
        <v>4279</v>
      </c>
      <c r="F36" s="137">
        <f t="shared" si="0"/>
        <v>0.71917416821851865</v>
      </c>
      <c r="G36" s="137">
        <f t="shared" si="1"/>
        <v>9.7050759202754883E-2</v>
      </c>
      <c r="H36" s="105"/>
      <c r="I36" s="102">
        <v>37</v>
      </c>
      <c r="J36" s="107">
        <v>811247</v>
      </c>
      <c r="K36" s="104">
        <v>9911</v>
      </c>
      <c r="L36" s="137">
        <f t="shared" si="20"/>
        <v>1.221699433094976</v>
      </c>
      <c r="M36" s="137">
        <f t="shared" si="3"/>
        <v>0.10627903076440692</v>
      </c>
      <c r="N36" s="105"/>
      <c r="O36" s="102">
        <v>38</v>
      </c>
      <c r="P36" s="107">
        <v>1029215</v>
      </c>
      <c r="Q36" s="104">
        <v>17152</v>
      </c>
      <c r="R36" s="137">
        <f t="shared" si="4"/>
        <v>1.6665128277376446</v>
      </c>
      <c r="S36" s="137">
        <f t="shared" si="5"/>
        <v>0.14336053578325611</v>
      </c>
      <c r="T36" s="104"/>
      <c r="U36" s="102">
        <v>38</v>
      </c>
      <c r="V36" s="107">
        <v>138057</v>
      </c>
      <c r="W36" s="104">
        <v>17172</v>
      </c>
      <c r="X36" s="137">
        <f t="shared" si="6"/>
        <v>12.438340685369088</v>
      </c>
      <c r="Y36" s="137">
        <f t="shared" si="7"/>
        <v>0.14422586314416919</v>
      </c>
      <c r="Z36" s="106"/>
      <c r="AA36" s="102">
        <v>39</v>
      </c>
      <c r="AB36" s="107">
        <v>1196854</v>
      </c>
      <c r="AC36" s="104">
        <v>16473</v>
      </c>
      <c r="AD36" s="137">
        <f t="shared" si="8"/>
        <v>1.3763583528149632</v>
      </c>
      <c r="AE36" s="137">
        <f t="shared" si="9"/>
        <v>0.13845445892194128</v>
      </c>
      <c r="AF36" s="106"/>
      <c r="AG36" s="102">
        <v>39</v>
      </c>
      <c r="AH36" s="107">
        <v>1231619</v>
      </c>
      <c r="AI36" s="104">
        <v>9631</v>
      </c>
      <c r="AJ36" s="137">
        <f t="shared" si="10"/>
        <v>0.78197884248294314</v>
      </c>
      <c r="AK36" s="137">
        <f t="shared" si="11"/>
        <v>8.3042807096930904E-2</v>
      </c>
      <c r="AL36" s="4"/>
      <c r="AM36" s="102">
        <v>38</v>
      </c>
      <c r="AN36" s="107">
        <v>1268774</v>
      </c>
      <c r="AO36" s="104">
        <v>17190</v>
      </c>
      <c r="AP36" s="137">
        <f t="shared" si="12"/>
        <v>1.3548512185779344</v>
      </c>
      <c r="AQ36" s="137">
        <f t="shared" si="13"/>
        <v>0.14883499601678069</v>
      </c>
      <c r="AR36" s="96"/>
      <c r="AS36" s="102">
        <v>39</v>
      </c>
      <c r="AT36" s="107">
        <v>1262338</v>
      </c>
      <c r="AU36" s="104">
        <v>14293</v>
      </c>
      <c r="AV36" s="137">
        <f t="shared" si="14"/>
        <v>1.132264100423183</v>
      </c>
      <c r="AW36" s="137">
        <f t="shared" si="15"/>
        <v>0.1270778739399582</v>
      </c>
      <c r="AX36" s="96"/>
      <c r="AY36" s="102">
        <v>38</v>
      </c>
      <c r="AZ36" s="107">
        <v>1246770</v>
      </c>
      <c r="BA36" s="104">
        <v>14979</v>
      </c>
      <c r="BB36" s="137">
        <f t="shared" si="16"/>
        <v>1.2014244808585384</v>
      </c>
      <c r="BC36" s="137">
        <f t="shared" si="17"/>
        <v>0.14040190055751148</v>
      </c>
      <c r="BD36" s="96"/>
      <c r="BE36" s="102">
        <v>39</v>
      </c>
      <c r="BF36" s="107">
        <v>1311097</v>
      </c>
      <c r="BG36" s="104">
        <v>14102</v>
      </c>
      <c r="BH36" s="137">
        <f t="shared" si="18"/>
        <v>1.0755878474285274</v>
      </c>
      <c r="BI36" s="137">
        <f t="shared" si="19"/>
        <v>0.12687190489951192</v>
      </c>
      <c r="BJ36" s="104"/>
      <c r="BK36" s="104"/>
      <c r="BL36" s="104"/>
    </row>
    <row r="37" spans="1:64" s="27" customFormat="1">
      <c r="A37" s="4"/>
      <c r="B37" s="101" t="s">
        <v>52</v>
      </c>
      <c r="C37" s="102">
        <v>28</v>
      </c>
      <c r="D37" s="107">
        <v>140084</v>
      </c>
      <c r="E37" s="104">
        <v>4200</v>
      </c>
      <c r="F37" s="137">
        <f t="shared" si="0"/>
        <v>2.9982010793523886</v>
      </c>
      <c r="G37" s="137">
        <f t="shared" si="1"/>
        <v>9.5258983092210925E-2</v>
      </c>
      <c r="H37" s="105"/>
      <c r="I37" s="102">
        <v>22</v>
      </c>
      <c r="J37" s="107">
        <v>278629</v>
      </c>
      <c r="K37" s="104">
        <v>41874</v>
      </c>
      <c r="L37" s="137">
        <f t="shared" si="20"/>
        <v>15.028586399836341</v>
      </c>
      <c r="M37" s="137">
        <f t="shared" si="3"/>
        <v>0.44902917306313944</v>
      </c>
      <c r="N37" s="105"/>
      <c r="O37" s="102">
        <v>22</v>
      </c>
      <c r="P37" s="107">
        <v>405667</v>
      </c>
      <c r="Q37" s="104">
        <v>71606</v>
      </c>
      <c r="R37" s="137">
        <f t="shared" si="4"/>
        <v>17.651423458156568</v>
      </c>
      <c r="S37" s="137">
        <f t="shared" si="5"/>
        <v>0.59850014723040101</v>
      </c>
      <c r="T37" s="104"/>
      <c r="U37" s="102">
        <v>23</v>
      </c>
      <c r="V37" s="107">
        <v>348571</v>
      </c>
      <c r="W37" s="104">
        <v>64474</v>
      </c>
      <c r="X37" s="137">
        <f t="shared" si="6"/>
        <v>18.496662086059942</v>
      </c>
      <c r="Y37" s="137">
        <f t="shared" si="7"/>
        <v>0.5415104996713932</v>
      </c>
      <c r="Z37" s="106"/>
      <c r="AA37" s="102">
        <v>22</v>
      </c>
      <c r="AB37" s="107">
        <v>483715</v>
      </c>
      <c r="AC37" s="104">
        <v>75554</v>
      </c>
      <c r="AD37" s="137">
        <f t="shared" si="8"/>
        <v>15.619528027867648</v>
      </c>
      <c r="AE37" s="137">
        <f t="shared" si="9"/>
        <v>0.63502629693367041</v>
      </c>
      <c r="AF37" s="106"/>
      <c r="AG37" s="102">
        <v>22</v>
      </c>
      <c r="AH37" s="107">
        <v>532589</v>
      </c>
      <c r="AI37" s="104">
        <v>66071</v>
      </c>
      <c r="AJ37" s="137">
        <f t="shared" si="10"/>
        <v>12.405626101928503</v>
      </c>
      <c r="AK37" s="137">
        <f t="shared" si="11"/>
        <v>0.56969383321579503</v>
      </c>
      <c r="AL37" s="4"/>
      <c r="AM37" s="102">
        <v>23</v>
      </c>
      <c r="AN37" s="107">
        <v>522066</v>
      </c>
      <c r="AO37" s="104">
        <v>60701</v>
      </c>
      <c r="AP37" s="137">
        <f t="shared" si="12"/>
        <v>11.627073971490194</v>
      </c>
      <c r="AQ37" s="137">
        <f t="shared" si="13"/>
        <v>0.52556329803459012</v>
      </c>
      <c r="AR37" s="96"/>
      <c r="AS37" s="102">
        <v>25</v>
      </c>
      <c r="AT37" s="107">
        <v>510664</v>
      </c>
      <c r="AU37" s="104">
        <v>55165</v>
      </c>
      <c r="AV37" s="137">
        <f t="shared" si="14"/>
        <v>10.802602102360847</v>
      </c>
      <c r="AW37" s="137">
        <f t="shared" si="15"/>
        <v>0.49046742572572549</v>
      </c>
      <c r="AX37" s="96"/>
      <c r="AY37" s="102">
        <v>29</v>
      </c>
      <c r="AZ37" s="107">
        <v>470168</v>
      </c>
      <c r="BA37" s="104">
        <v>46066</v>
      </c>
      <c r="BB37" s="137">
        <f t="shared" si="16"/>
        <v>9.7977744125504067</v>
      </c>
      <c r="BC37" s="137">
        <f t="shared" si="17"/>
        <v>0.43178810007893215</v>
      </c>
      <c r="BD37" s="96"/>
      <c r="BE37" s="102">
        <v>26</v>
      </c>
      <c r="BF37" s="107">
        <v>541441</v>
      </c>
      <c r="BG37" s="104">
        <v>53504</v>
      </c>
      <c r="BH37" s="137">
        <f t="shared" si="18"/>
        <v>9.881778439386748</v>
      </c>
      <c r="BI37" s="137">
        <f t="shared" si="19"/>
        <v>0.48136111188083147</v>
      </c>
      <c r="BJ37" s="104"/>
      <c r="BK37" s="104"/>
      <c r="BL37" s="104"/>
    </row>
    <row r="38" spans="1:64" s="27" customFormat="1">
      <c r="A38" s="4"/>
      <c r="B38" s="101" t="s">
        <v>58</v>
      </c>
      <c r="C38" s="102">
        <v>29</v>
      </c>
      <c r="D38" s="107">
        <v>35309</v>
      </c>
      <c r="E38" s="104">
        <v>4000</v>
      </c>
      <c r="F38" s="137">
        <f t="shared" si="0"/>
        <v>11.328556458693251</v>
      </c>
      <c r="G38" s="137">
        <f t="shared" si="1"/>
        <v>9.0722841040200869E-2</v>
      </c>
      <c r="H38" s="105"/>
      <c r="I38" s="102">
        <v>27</v>
      </c>
      <c r="J38" s="107">
        <v>81553</v>
      </c>
      <c r="K38" s="104">
        <v>30214</v>
      </c>
      <c r="L38" s="137">
        <f t="shared" si="20"/>
        <v>37.048299878606549</v>
      </c>
      <c r="M38" s="137">
        <f t="shared" si="3"/>
        <v>0.32399501922266072</v>
      </c>
      <c r="N38" s="105"/>
      <c r="O38" s="102">
        <v>29</v>
      </c>
      <c r="P38" s="107">
        <v>120059</v>
      </c>
      <c r="Q38" s="104">
        <v>47364</v>
      </c>
      <c r="R38" s="137">
        <f t="shared" si="4"/>
        <v>39.450603453302122</v>
      </c>
      <c r="S38" s="137">
        <f t="shared" si="5"/>
        <v>0.39587968848170146</v>
      </c>
      <c r="T38" s="104"/>
      <c r="U38" s="102">
        <v>31</v>
      </c>
      <c r="V38" s="107">
        <v>219518</v>
      </c>
      <c r="W38" s="104">
        <v>45466</v>
      </c>
      <c r="X38" s="137">
        <f t="shared" si="6"/>
        <v>20.711741178399947</v>
      </c>
      <c r="Y38" s="137">
        <f t="shared" si="7"/>
        <v>0.3818642612225015</v>
      </c>
      <c r="Z38" s="106"/>
      <c r="AA38" s="102">
        <v>27</v>
      </c>
      <c r="AB38" s="107">
        <v>152775</v>
      </c>
      <c r="AC38" s="104">
        <v>53127</v>
      </c>
      <c r="AD38" s="137">
        <f t="shared" si="8"/>
        <v>34.774668630338738</v>
      </c>
      <c r="AE38" s="137">
        <f t="shared" si="9"/>
        <v>0.44652886779250739</v>
      </c>
      <c r="AF38" s="106"/>
      <c r="AG38" s="102">
        <v>26</v>
      </c>
      <c r="AH38" s="107">
        <v>164598</v>
      </c>
      <c r="AI38" s="104">
        <v>53312</v>
      </c>
      <c r="AJ38" s="137">
        <f t="shared" si="10"/>
        <v>32.389214935782938</v>
      </c>
      <c r="AK38" s="137">
        <f t="shared" si="11"/>
        <v>0.45968000539420417</v>
      </c>
      <c r="AL38" s="4"/>
      <c r="AM38" s="102">
        <v>29</v>
      </c>
      <c r="AN38" s="107">
        <v>148470</v>
      </c>
      <c r="AO38" s="104">
        <v>48185</v>
      </c>
      <c r="AP38" s="137">
        <f t="shared" si="12"/>
        <v>32.454367885768171</v>
      </c>
      <c r="AQ38" s="137">
        <f t="shared" si="13"/>
        <v>0.41719687510579273</v>
      </c>
      <c r="AR38" s="96"/>
      <c r="AS38" s="102">
        <v>26</v>
      </c>
      <c r="AT38" s="107">
        <v>155598</v>
      </c>
      <c r="AU38" s="104">
        <v>49312</v>
      </c>
      <c r="AV38" s="137">
        <f t="shared" si="14"/>
        <v>31.691924060720574</v>
      </c>
      <c r="AW38" s="137">
        <f t="shared" si="15"/>
        <v>0.43842888964718535</v>
      </c>
      <c r="AX38" s="96"/>
      <c r="AY38" s="102">
        <v>28</v>
      </c>
      <c r="AZ38" s="107">
        <v>168260</v>
      </c>
      <c r="BA38" s="104">
        <v>47905</v>
      </c>
      <c r="BB38" s="137">
        <f t="shared" si="16"/>
        <v>28.470818970640678</v>
      </c>
      <c r="BC38" s="137">
        <f t="shared" si="17"/>
        <v>0.44902550545480929</v>
      </c>
      <c r="BD38" s="96"/>
      <c r="BE38" s="102">
        <v>29</v>
      </c>
      <c r="BF38" s="107">
        <v>156333</v>
      </c>
      <c r="BG38" s="104">
        <v>46348</v>
      </c>
      <c r="BH38" s="137">
        <f t="shared" si="18"/>
        <v>29.646971528723942</v>
      </c>
      <c r="BI38" s="137">
        <f t="shared" si="19"/>
        <v>0.4169805026437795</v>
      </c>
      <c r="BJ38" s="104"/>
      <c r="BK38" s="104"/>
      <c r="BL38" s="104"/>
    </row>
    <row r="39" spans="1:64" s="27" customFormat="1">
      <c r="A39" s="4"/>
      <c r="B39" s="101" t="s">
        <v>59</v>
      </c>
      <c r="C39" s="102">
        <v>30</v>
      </c>
      <c r="D39" s="107">
        <v>53561</v>
      </c>
      <c r="E39" s="104">
        <v>3986</v>
      </c>
      <c r="F39" s="137">
        <f t="shared" si="0"/>
        <v>7.4419820391702913</v>
      </c>
      <c r="G39" s="137">
        <f t="shared" si="1"/>
        <v>9.0405311096560179E-2</v>
      </c>
      <c r="H39" s="105"/>
      <c r="I39" s="102">
        <v>28</v>
      </c>
      <c r="J39" s="107">
        <v>99577</v>
      </c>
      <c r="K39" s="104">
        <v>27581</v>
      </c>
      <c r="L39" s="137">
        <f t="shared" si="20"/>
        <v>27.698163230464868</v>
      </c>
      <c r="M39" s="137">
        <f t="shared" si="3"/>
        <v>0.29576046287086138</v>
      </c>
      <c r="N39" s="105"/>
      <c r="O39" s="102">
        <v>31</v>
      </c>
      <c r="P39" s="107">
        <v>151453</v>
      </c>
      <c r="Q39" s="104">
        <v>46666</v>
      </c>
      <c r="R39" s="137">
        <f t="shared" si="4"/>
        <v>30.812199164097116</v>
      </c>
      <c r="S39" s="137">
        <f t="shared" si="5"/>
        <v>0.39004563682727555</v>
      </c>
      <c r="T39" s="104"/>
      <c r="U39" s="102">
        <v>32</v>
      </c>
      <c r="V39" s="107">
        <v>212215</v>
      </c>
      <c r="W39" s="104">
        <v>44634</v>
      </c>
      <c r="X39" s="137">
        <f t="shared" si="6"/>
        <v>21.032443512475556</v>
      </c>
      <c r="Y39" s="137">
        <f t="shared" si="7"/>
        <v>0.37487637873147256</v>
      </c>
      <c r="Z39" s="106"/>
      <c r="AA39" s="102">
        <v>30</v>
      </c>
      <c r="AB39" s="107">
        <v>182418</v>
      </c>
      <c r="AC39" s="104">
        <v>46802</v>
      </c>
      <c r="AD39" s="137">
        <f t="shared" si="8"/>
        <v>25.656459340635244</v>
      </c>
      <c r="AE39" s="137">
        <f t="shared" si="9"/>
        <v>0.39336766748404633</v>
      </c>
      <c r="AF39" s="106"/>
      <c r="AG39" s="102">
        <v>33</v>
      </c>
      <c r="AH39" s="107">
        <v>175203</v>
      </c>
      <c r="AI39" s="104">
        <v>40252</v>
      </c>
      <c r="AJ39" s="137">
        <f t="shared" si="10"/>
        <v>22.974492445905607</v>
      </c>
      <c r="AK39" s="137">
        <f t="shared" si="11"/>
        <v>0.34707082039930048</v>
      </c>
      <c r="AL39" s="4"/>
      <c r="AM39" s="102">
        <v>28</v>
      </c>
      <c r="AN39" s="107">
        <v>197142</v>
      </c>
      <c r="AO39" s="104">
        <v>49698</v>
      </c>
      <c r="AP39" s="137">
        <f t="shared" si="12"/>
        <v>25.209240040174087</v>
      </c>
      <c r="AQ39" s="137">
        <f t="shared" si="13"/>
        <v>0.43029677906003294</v>
      </c>
      <c r="AR39" s="96"/>
      <c r="AS39" s="102">
        <v>32</v>
      </c>
      <c r="AT39" s="107">
        <v>196277</v>
      </c>
      <c r="AU39" s="104">
        <v>40096</v>
      </c>
      <c r="AV39" s="137">
        <f t="shared" si="14"/>
        <v>20.428272288653282</v>
      </c>
      <c r="AW39" s="137">
        <f t="shared" si="15"/>
        <v>0.35649020034258483</v>
      </c>
      <c r="AX39" s="96"/>
      <c r="AY39" s="102">
        <v>31</v>
      </c>
      <c r="AZ39" s="107">
        <v>178799</v>
      </c>
      <c r="BA39" s="104">
        <v>38533</v>
      </c>
      <c r="BB39" s="137">
        <f t="shared" si="16"/>
        <v>21.551015385992091</v>
      </c>
      <c r="BC39" s="137">
        <f t="shared" si="17"/>
        <v>0.36117941345768007</v>
      </c>
      <c r="BD39" s="96"/>
      <c r="BE39" s="102">
        <v>30</v>
      </c>
      <c r="BF39" s="107">
        <v>186544</v>
      </c>
      <c r="BG39" s="104">
        <v>41758</v>
      </c>
      <c r="BH39" s="137">
        <f t="shared" si="18"/>
        <v>22.385067329959689</v>
      </c>
      <c r="BI39" s="137">
        <f t="shared" si="19"/>
        <v>0.37568550594198113</v>
      </c>
      <c r="BJ39" s="104"/>
      <c r="BK39" s="104"/>
      <c r="BL39" s="104"/>
    </row>
    <row r="40" spans="1:64" s="27" customFormat="1">
      <c r="A40" s="4"/>
      <c r="B40" s="101" t="s">
        <v>62</v>
      </c>
      <c r="C40" s="102">
        <v>31</v>
      </c>
      <c r="D40" s="107">
        <v>100974</v>
      </c>
      <c r="E40" s="104">
        <v>3690</v>
      </c>
      <c r="F40" s="137">
        <f t="shared" si="0"/>
        <v>3.654406084734684</v>
      </c>
      <c r="G40" s="137">
        <f t="shared" si="1"/>
        <v>8.369182085958532E-2</v>
      </c>
      <c r="H40" s="105"/>
      <c r="I40" s="102">
        <v>36</v>
      </c>
      <c r="J40" s="107">
        <v>139696</v>
      </c>
      <c r="K40" s="104">
        <v>10658</v>
      </c>
      <c r="L40" s="137">
        <f t="shared" si="20"/>
        <v>7.6294238918795099</v>
      </c>
      <c r="M40" s="137">
        <f t="shared" si="3"/>
        <v>0.1142893663492129</v>
      </c>
      <c r="N40" s="105"/>
      <c r="O40" s="102">
        <v>35</v>
      </c>
      <c r="P40" s="107">
        <v>190830</v>
      </c>
      <c r="Q40" s="104">
        <v>28838</v>
      </c>
      <c r="R40" s="137">
        <f t="shared" si="4"/>
        <v>15.111879683487922</v>
      </c>
      <c r="S40" s="137">
        <f t="shared" si="5"/>
        <v>0.24103493067383044</v>
      </c>
      <c r="T40" s="104"/>
      <c r="U40" s="102">
        <v>35</v>
      </c>
      <c r="V40" s="107">
        <v>161704</v>
      </c>
      <c r="W40" s="104">
        <v>27778</v>
      </c>
      <c r="X40" s="137">
        <f t="shared" si="6"/>
        <v>17.17830109335576</v>
      </c>
      <c r="Y40" s="137">
        <f t="shared" si="7"/>
        <v>0.2333045671103384</v>
      </c>
      <c r="Z40" s="106"/>
      <c r="AA40" s="102">
        <v>35</v>
      </c>
      <c r="AB40" s="107">
        <v>207680</v>
      </c>
      <c r="AC40" s="104">
        <v>30349</v>
      </c>
      <c r="AD40" s="137">
        <f t="shared" si="8"/>
        <v>14.613347457627118</v>
      </c>
      <c r="AE40" s="137">
        <f t="shared" si="9"/>
        <v>0.25508130721920697</v>
      </c>
      <c r="AF40" s="106"/>
      <c r="AG40" s="102">
        <v>36</v>
      </c>
      <c r="AH40" s="107">
        <v>212935</v>
      </c>
      <c r="AI40" s="104">
        <v>30960</v>
      </c>
      <c r="AJ40" s="137">
        <f t="shared" si="10"/>
        <v>14.539648249465801</v>
      </c>
      <c r="AK40" s="137">
        <f t="shared" si="11"/>
        <v>0.26695102354075179</v>
      </c>
      <c r="AL40" s="4"/>
      <c r="AM40" s="102">
        <v>34</v>
      </c>
      <c r="AN40" s="107">
        <v>218102</v>
      </c>
      <c r="AO40" s="104">
        <v>32303</v>
      </c>
      <c r="AP40" s="137">
        <f t="shared" si="12"/>
        <v>14.810960009536823</v>
      </c>
      <c r="AQ40" s="137">
        <f t="shared" si="13"/>
        <v>0.27968684562711266</v>
      </c>
      <c r="AR40" s="96"/>
      <c r="AS40" s="102">
        <v>35</v>
      </c>
      <c r="AT40" s="107">
        <v>223521</v>
      </c>
      <c r="AU40" s="104">
        <v>27628</v>
      </c>
      <c r="AV40" s="137">
        <f t="shared" si="14"/>
        <v>12.360359876700624</v>
      </c>
      <c r="AW40" s="137">
        <f t="shared" si="15"/>
        <v>0.245638249577637</v>
      </c>
      <c r="AX40" s="96"/>
      <c r="AY40" s="102">
        <v>36</v>
      </c>
      <c r="AZ40" s="107">
        <v>203032</v>
      </c>
      <c r="BA40" s="104">
        <v>17994</v>
      </c>
      <c r="BB40" s="137">
        <f t="shared" si="16"/>
        <v>8.8626423420938565</v>
      </c>
      <c r="BC40" s="137">
        <f t="shared" si="17"/>
        <v>0.16866224705466731</v>
      </c>
      <c r="BD40" s="96"/>
      <c r="BE40" s="102">
        <v>36</v>
      </c>
      <c r="BF40" s="107">
        <v>225073</v>
      </c>
      <c r="BG40" s="104">
        <v>21262</v>
      </c>
      <c r="BH40" s="137">
        <f t="shared" si="18"/>
        <v>9.4467128442771902</v>
      </c>
      <c r="BI40" s="137">
        <f t="shared" si="19"/>
        <v>0.19128850106179424</v>
      </c>
      <c r="BJ40" s="104"/>
      <c r="BK40" s="104"/>
      <c r="BL40" s="104"/>
    </row>
    <row r="41" spans="1:64" s="27" customFormat="1">
      <c r="A41" s="4"/>
      <c r="B41" s="101" t="s">
        <v>53</v>
      </c>
      <c r="C41" s="102">
        <v>32</v>
      </c>
      <c r="D41" s="107">
        <v>34017</v>
      </c>
      <c r="E41" s="104">
        <v>3187</v>
      </c>
      <c r="F41" s="137">
        <f t="shared" si="0"/>
        <v>9.3688449892700714</v>
      </c>
      <c r="G41" s="137">
        <f t="shared" si="1"/>
        <v>7.2283423598780053E-2</v>
      </c>
      <c r="H41" s="105"/>
      <c r="I41" s="102">
        <v>25</v>
      </c>
      <c r="J41" s="107">
        <v>85654</v>
      </c>
      <c r="K41" s="104">
        <v>32738</v>
      </c>
      <c r="L41" s="137">
        <f t="shared" si="20"/>
        <v>38.221215588297106</v>
      </c>
      <c r="M41" s="137">
        <f t="shared" si="3"/>
        <v>0.35106073142620864</v>
      </c>
      <c r="N41" s="105"/>
      <c r="O41" s="102">
        <v>26</v>
      </c>
      <c r="P41" s="107">
        <v>144462</v>
      </c>
      <c r="Q41" s="104">
        <v>66795</v>
      </c>
      <c r="R41" s="137">
        <f t="shared" si="4"/>
        <v>46.237072725007266</v>
      </c>
      <c r="S41" s="137">
        <f t="shared" si="5"/>
        <v>0.55828865366386382</v>
      </c>
      <c r="T41" s="104"/>
      <c r="U41" s="102">
        <v>24</v>
      </c>
      <c r="V41" s="107">
        <v>312967</v>
      </c>
      <c r="W41" s="104">
        <v>55860</v>
      </c>
      <c r="X41" s="137">
        <f t="shared" si="6"/>
        <v>17.848527161010587</v>
      </c>
      <c r="Y41" s="137">
        <f t="shared" si="7"/>
        <v>0.46916239897701434</v>
      </c>
      <c r="Z41" s="106"/>
      <c r="AA41" s="102">
        <v>25</v>
      </c>
      <c r="AB41" s="107">
        <v>150240</v>
      </c>
      <c r="AC41" s="104">
        <v>60277</v>
      </c>
      <c r="AD41" s="137">
        <f t="shared" si="8"/>
        <v>40.12047390841321</v>
      </c>
      <c r="AE41" s="137">
        <f t="shared" si="9"/>
        <v>0.5066241377064199</v>
      </c>
      <c r="AF41" s="106"/>
      <c r="AG41" s="102">
        <v>25</v>
      </c>
      <c r="AH41" s="107">
        <v>164059</v>
      </c>
      <c r="AI41" s="104">
        <v>58038</v>
      </c>
      <c r="AJ41" s="137">
        <f t="shared" si="10"/>
        <v>35.376297551490623</v>
      </c>
      <c r="AK41" s="137">
        <f t="shared" si="11"/>
        <v>0.50042969974994034</v>
      </c>
      <c r="AL41" s="4"/>
      <c r="AM41" s="102">
        <v>24</v>
      </c>
      <c r="AN41" s="107">
        <v>163645</v>
      </c>
      <c r="AO41" s="104">
        <v>60228</v>
      </c>
      <c r="AP41" s="137">
        <f t="shared" si="12"/>
        <v>36.804057563628582</v>
      </c>
      <c r="AQ41" s="137">
        <f t="shared" si="13"/>
        <v>0.52146795463052176</v>
      </c>
      <c r="AR41" s="96"/>
      <c r="AS41" s="102">
        <v>23</v>
      </c>
      <c r="AT41" s="107">
        <v>171910</v>
      </c>
      <c r="AU41" s="104">
        <v>65103</v>
      </c>
      <c r="AV41" s="137">
        <f t="shared" si="14"/>
        <v>37.870397300913268</v>
      </c>
      <c r="AW41" s="137">
        <f t="shared" si="15"/>
        <v>0.57882535696586446</v>
      </c>
      <c r="AX41" s="96"/>
      <c r="AY41" s="102">
        <v>22</v>
      </c>
      <c r="AZ41" s="107">
        <v>155927</v>
      </c>
      <c r="BA41" s="104">
        <v>60757</v>
      </c>
      <c r="BB41" s="137">
        <f t="shared" si="16"/>
        <v>38.965028506929521</v>
      </c>
      <c r="BC41" s="137">
        <f t="shared" si="17"/>
        <v>0.56949050485164077</v>
      </c>
      <c r="BD41" s="96"/>
      <c r="BE41" s="102">
        <v>25</v>
      </c>
      <c r="BF41" s="107">
        <v>161520</v>
      </c>
      <c r="BG41" s="104">
        <v>58032</v>
      </c>
      <c r="BH41" s="137">
        <f t="shared" si="18"/>
        <v>35.928677563150075</v>
      </c>
      <c r="BI41" s="137">
        <f t="shared" si="19"/>
        <v>0.5220983112415597</v>
      </c>
      <c r="BJ41" s="104"/>
      <c r="BK41" s="104"/>
      <c r="BL41" s="104"/>
    </row>
    <row r="42" spans="1:64" s="27" customFormat="1">
      <c r="A42" s="4"/>
      <c r="B42" s="101" t="s">
        <v>63</v>
      </c>
      <c r="C42" s="102">
        <v>33</v>
      </c>
      <c r="D42" s="107">
        <v>288507</v>
      </c>
      <c r="E42" s="104">
        <v>3111</v>
      </c>
      <c r="F42" s="137">
        <f t="shared" si="0"/>
        <v>1.0783100583348064</v>
      </c>
      <c r="G42" s="137">
        <f t="shared" si="1"/>
        <v>7.0559689619016236E-2</v>
      </c>
      <c r="H42" s="105"/>
      <c r="I42" s="102">
        <v>35</v>
      </c>
      <c r="J42" s="107">
        <v>388568</v>
      </c>
      <c r="K42" s="104">
        <v>15299</v>
      </c>
      <c r="L42" s="137">
        <f t="shared" si="20"/>
        <v>3.9372773877416565</v>
      </c>
      <c r="M42" s="137">
        <f t="shared" si="3"/>
        <v>0.16405639104678252</v>
      </c>
      <c r="N42" s="105"/>
      <c r="O42" s="102">
        <v>37</v>
      </c>
      <c r="P42" s="107">
        <v>502040</v>
      </c>
      <c r="Q42" s="104">
        <v>20201</v>
      </c>
      <c r="R42" s="137">
        <f t="shared" si="4"/>
        <v>4.0237829655007573</v>
      </c>
      <c r="S42" s="137">
        <f t="shared" si="5"/>
        <v>0.16884481013045458</v>
      </c>
      <c r="T42" s="104"/>
      <c r="U42" s="102">
        <v>36</v>
      </c>
      <c r="V42" s="107">
        <v>159877</v>
      </c>
      <c r="W42" s="104">
        <v>27000</v>
      </c>
      <c r="X42" s="137">
        <f t="shared" si="6"/>
        <v>16.887982636651927</v>
      </c>
      <c r="Y42" s="137">
        <f t="shared" si="7"/>
        <v>0.22677022506944838</v>
      </c>
      <c r="Z42" s="106"/>
      <c r="AA42" s="102">
        <v>34</v>
      </c>
      <c r="AB42" s="107">
        <v>551053</v>
      </c>
      <c r="AC42" s="104">
        <v>31072</v>
      </c>
      <c r="AD42" s="137">
        <f t="shared" si="8"/>
        <v>5.638659076350188</v>
      </c>
      <c r="AE42" s="137">
        <f t="shared" si="9"/>
        <v>0.26115807367343891</v>
      </c>
      <c r="AF42" s="106"/>
      <c r="AG42" s="102">
        <v>34</v>
      </c>
      <c r="AH42" s="107">
        <v>557885</v>
      </c>
      <c r="AI42" s="104">
        <v>33766</v>
      </c>
      <c r="AJ42" s="137">
        <f t="shared" si="10"/>
        <v>6.052501859702268</v>
      </c>
      <c r="AK42" s="137">
        <f t="shared" si="11"/>
        <v>0.29114561566140262</v>
      </c>
      <c r="AL42" s="4"/>
      <c r="AM42" s="102">
        <v>36</v>
      </c>
      <c r="AN42" s="107">
        <v>555166</v>
      </c>
      <c r="AO42" s="104">
        <v>21038</v>
      </c>
      <c r="AP42" s="137">
        <f t="shared" si="12"/>
        <v>3.7894971954334382</v>
      </c>
      <c r="AQ42" s="137">
        <f t="shared" si="13"/>
        <v>0.18215187005241606</v>
      </c>
      <c r="AR42" s="96"/>
      <c r="AS42" s="102">
        <v>36</v>
      </c>
      <c r="AT42" s="107">
        <v>557308</v>
      </c>
      <c r="AU42" s="104">
        <v>24663</v>
      </c>
      <c r="AV42" s="137">
        <f t="shared" si="14"/>
        <v>4.4253805795000254</v>
      </c>
      <c r="AW42" s="137">
        <f t="shared" si="15"/>
        <v>0.21927668124125024</v>
      </c>
      <c r="AX42" s="96"/>
      <c r="AY42" s="102">
        <v>34</v>
      </c>
      <c r="AZ42" s="107">
        <v>549839</v>
      </c>
      <c r="BA42" s="104">
        <v>29230</v>
      </c>
      <c r="BB42" s="137">
        <f t="shared" si="16"/>
        <v>5.3161016224749424</v>
      </c>
      <c r="BC42" s="137">
        <f t="shared" si="17"/>
        <v>0.27398007565899329</v>
      </c>
      <c r="BD42" s="96"/>
      <c r="BE42" s="102">
        <v>35</v>
      </c>
      <c r="BF42" s="107">
        <v>585827</v>
      </c>
      <c r="BG42" s="104">
        <v>24075</v>
      </c>
      <c r="BH42" s="137">
        <f t="shared" si="18"/>
        <v>4.1095750110527511</v>
      </c>
      <c r="BI42" s="137">
        <f t="shared" si="19"/>
        <v>0.21659630623002052</v>
      </c>
      <c r="BJ42" s="104"/>
      <c r="BK42" s="104"/>
      <c r="BL42" s="104"/>
    </row>
    <row r="43" spans="1:64" s="27" customFormat="1">
      <c r="A43" s="4"/>
      <c r="B43" s="101" t="s">
        <v>66</v>
      </c>
      <c r="C43" s="102">
        <v>34</v>
      </c>
      <c r="D43" s="107">
        <v>10747</v>
      </c>
      <c r="E43" s="104">
        <v>2275</v>
      </c>
      <c r="F43" s="137">
        <f t="shared" si="0"/>
        <v>21.168698241369686</v>
      </c>
      <c r="G43" s="137">
        <f t="shared" si="1"/>
        <v>5.1598615841614244E-2</v>
      </c>
      <c r="H43" s="105"/>
      <c r="I43" s="102">
        <v>40</v>
      </c>
      <c r="J43" s="107">
        <v>15664</v>
      </c>
      <c r="K43" s="104">
        <v>3532</v>
      </c>
      <c r="L43" s="137">
        <f t="shared" si="20"/>
        <v>22.548518896833503</v>
      </c>
      <c r="M43" s="137">
        <f t="shared" si="3"/>
        <v>3.7874839739671602E-2</v>
      </c>
      <c r="N43" s="105"/>
      <c r="O43" s="102">
        <v>40</v>
      </c>
      <c r="P43" s="107">
        <v>20212</v>
      </c>
      <c r="Q43" s="104">
        <v>6803</v>
      </c>
      <c r="R43" s="137">
        <f t="shared" si="4"/>
        <v>33.658222837918068</v>
      </c>
      <c r="S43" s="137">
        <f t="shared" si="5"/>
        <v>5.6861108030170908E-2</v>
      </c>
      <c r="T43" s="104"/>
      <c r="U43" s="102">
        <v>40</v>
      </c>
      <c r="V43" s="107">
        <v>103872</v>
      </c>
      <c r="W43" s="104">
        <v>8897</v>
      </c>
      <c r="X43" s="137">
        <f t="shared" si="6"/>
        <v>8.5653496611213793</v>
      </c>
      <c r="Y43" s="137">
        <f t="shared" si="7"/>
        <v>7.4724988608995638E-2</v>
      </c>
      <c r="Z43" s="106"/>
      <c r="AA43" s="102">
        <v>40</v>
      </c>
      <c r="AB43" s="107">
        <v>24783</v>
      </c>
      <c r="AC43" s="104">
        <v>7258</v>
      </c>
      <c r="AD43" s="137">
        <f t="shared" si="8"/>
        <v>29.286204252915304</v>
      </c>
      <c r="AE43" s="137">
        <f t="shared" si="9"/>
        <v>6.1003002662262482E-2</v>
      </c>
      <c r="AF43" s="106"/>
      <c r="AG43" s="102">
        <v>40</v>
      </c>
      <c r="AH43" s="107">
        <v>23793</v>
      </c>
      <c r="AI43" s="104">
        <v>8178</v>
      </c>
      <c r="AJ43" s="137">
        <f t="shared" si="10"/>
        <v>34.371453788929514</v>
      </c>
      <c r="AK43" s="137">
        <f t="shared" si="11"/>
        <v>7.0514388582566798E-2</v>
      </c>
      <c r="AL43" s="4"/>
      <c r="AM43" s="102">
        <v>40</v>
      </c>
      <c r="AN43" s="107">
        <v>23657</v>
      </c>
      <c r="AO43" s="104">
        <v>8792</v>
      </c>
      <c r="AP43" s="137">
        <f t="shared" si="12"/>
        <v>37.164475630891488</v>
      </c>
      <c r="AQ43" s="137">
        <f t="shared" si="13"/>
        <v>7.6123169574144028E-2</v>
      </c>
      <c r="AR43" s="96"/>
      <c r="AS43" s="102">
        <v>40</v>
      </c>
      <c r="AT43" s="107">
        <v>20497</v>
      </c>
      <c r="AU43" s="104">
        <v>10052</v>
      </c>
      <c r="AV43" s="137">
        <f t="shared" si="14"/>
        <v>49.041323120456653</v>
      </c>
      <c r="AW43" s="137">
        <f t="shared" si="15"/>
        <v>8.9371495756276495E-2</v>
      </c>
      <c r="AX43" s="96"/>
      <c r="AY43" s="102">
        <v>40</v>
      </c>
      <c r="AZ43" s="107">
        <v>25544</v>
      </c>
      <c r="BA43" s="104">
        <v>9315</v>
      </c>
      <c r="BB43" s="137">
        <f t="shared" si="16"/>
        <v>36.466489195114313</v>
      </c>
      <c r="BC43" s="137">
        <f t="shared" si="17"/>
        <v>8.7311816789720248E-2</v>
      </c>
      <c r="BD43" s="96"/>
      <c r="BE43" s="102">
        <v>40</v>
      </c>
      <c r="BF43" s="107">
        <v>22224</v>
      </c>
      <c r="BG43" s="104">
        <v>6397</v>
      </c>
      <c r="BH43" s="137">
        <f t="shared" si="18"/>
        <v>28.784197264218864</v>
      </c>
      <c r="BI43" s="137">
        <f t="shared" si="19"/>
        <v>5.755209017459776E-2</v>
      </c>
      <c r="BJ43" s="104"/>
      <c r="BK43" s="104"/>
      <c r="BL43" s="104"/>
    </row>
    <row r="44" spans="1:64" s="27" customFormat="1">
      <c r="A44" s="4"/>
      <c r="B44" s="101" t="s">
        <v>48</v>
      </c>
      <c r="C44" s="102">
        <v>35</v>
      </c>
      <c r="D44" s="107">
        <v>76557</v>
      </c>
      <c r="E44" s="104">
        <v>2274</v>
      </c>
      <c r="F44" s="137">
        <f t="shared" si="0"/>
        <v>2.9703358282064345</v>
      </c>
      <c r="G44" s="137">
        <f t="shared" si="1"/>
        <v>5.1575935131354202E-2</v>
      </c>
      <c r="H44" s="105"/>
      <c r="I44" s="102">
        <v>21</v>
      </c>
      <c r="J44" s="107">
        <v>190278</v>
      </c>
      <c r="K44" s="104">
        <v>43626</v>
      </c>
      <c r="L44" s="137">
        <f t="shared" si="20"/>
        <v>22.927506070065903</v>
      </c>
      <c r="M44" s="137">
        <f t="shared" si="3"/>
        <v>0.46781646616164019</v>
      </c>
      <c r="N44" s="105"/>
      <c r="O44" s="102">
        <v>19</v>
      </c>
      <c r="P44" s="107">
        <v>330117</v>
      </c>
      <c r="Q44" s="104">
        <v>92124</v>
      </c>
      <c r="R44" s="137">
        <f t="shared" si="4"/>
        <v>27.906469524441334</v>
      </c>
      <c r="S44" s="137">
        <f t="shared" si="5"/>
        <v>0.76999451950190567</v>
      </c>
      <c r="T44" s="104"/>
      <c r="U44" s="102">
        <v>19</v>
      </c>
      <c r="V44" s="107">
        <v>549996</v>
      </c>
      <c r="W44" s="104">
        <v>90687</v>
      </c>
      <c r="X44" s="137">
        <f t="shared" si="6"/>
        <v>16.488665372111797</v>
      </c>
      <c r="Y44" s="137">
        <f t="shared" si="7"/>
        <v>0.76167079262492832</v>
      </c>
      <c r="Z44" s="106"/>
      <c r="AA44" s="102">
        <v>18</v>
      </c>
      <c r="AB44" s="107">
        <v>373711</v>
      </c>
      <c r="AC44" s="104">
        <v>99397</v>
      </c>
      <c r="AD44" s="137">
        <f t="shared" si="8"/>
        <v>26.597290419602317</v>
      </c>
      <c r="AE44" s="137">
        <f t="shared" si="9"/>
        <v>0.83542511099764449</v>
      </c>
      <c r="AF44" s="106"/>
      <c r="AG44" s="102">
        <v>18</v>
      </c>
      <c r="AH44" s="107">
        <v>391372</v>
      </c>
      <c r="AI44" s="104">
        <v>90133</v>
      </c>
      <c r="AJ44" s="137">
        <f t="shared" si="10"/>
        <v>23.030007256523206</v>
      </c>
      <c r="AK44" s="137">
        <f t="shared" si="11"/>
        <v>0.7771672029973703</v>
      </c>
      <c r="AL44" s="4"/>
      <c r="AM44" s="102">
        <v>20</v>
      </c>
      <c r="AN44" s="107">
        <v>402300</v>
      </c>
      <c r="AO44" s="104">
        <v>86091</v>
      </c>
      <c r="AP44" s="137">
        <f t="shared" si="12"/>
        <v>21.399701715137954</v>
      </c>
      <c r="AQ44" s="137">
        <f t="shared" si="13"/>
        <v>0.74539579069695561</v>
      </c>
      <c r="AR44" s="96"/>
      <c r="AS44" s="102">
        <v>18</v>
      </c>
      <c r="AT44" s="107">
        <v>422518</v>
      </c>
      <c r="AU44" s="104">
        <v>93065</v>
      </c>
      <c r="AV44" s="137">
        <f t="shared" si="14"/>
        <v>22.026280537160549</v>
      </c>
      <c r="AW44" s="137">
        <f t="shared" si="15"/>
        <v>0.82743317275744843</v>
      </c>
      <c r="AX44" s="96"/>
      <c r="AY44" s="102">
        <v>18</v>
      </c>
      <c r="AZ44" s="107">
        <v>378922</v>
      </c>
      <c r="BA44" s="104">
        <v>80072</v>
      </c>
      <c r="BB44" s="137">
        <f t="shared" si="16"/>
        <v>21.131525749362666</v>
      </c>
      <c r="BC44" s="137">
        <f t="shared" si="17"/>
        <v>0.75053481416924095</v>
      </c>
      <c r="BD44" s="96"/>
      <c r="BE44" s="102">
        <v>20</v>
      </c>
      <c r="BF44" s="107">
        <v>420855</v>
      </c>
      <c r="BG44" s="104">
        <v>87360</v>
      </c>
      <c r="BH44" s="137">
        <f t="shared" si="18"/>
        <v>20.7577431656984</v>
      </c>
      <c r="BI44" s="137">
        <f t="shared" si="19"/>
        <v>0.78595444703030493</v>
      </c>
      <c r="BJ44" s="104"/>
      <c r="BK44" s="104"/>
      <c r="BL44" s="104"/>
    </row>
    <row r="45" spans="1:64" s="27" customFormat="1">
      <c r="A45" s="4"/>
      <c r="B45" s="101" t="s">
        <v>51</v>
      </c>
      <c r="C45" s="102">
        <v>36</v>
      </c>
      <c r="D45" s="103">
        <v>67680</v>
      </c>
      <c r="E45" s="104">
        <v>1746</v>
      </c>
      <c r="F45" s="137">
        <f t="shared" si="0"/>
        <v>2.5797872340425529</v>
      </c>
      <c r="G45" s="137">
        <f t="shared" si="1"/>
        <v>3.9600520114047681E-2</v>
      </c>
      <c r="H45" s="105"/>
      <c r="I45" s="102">
        <v>26</v>
      </c>
      <c r="J45" s="103">
        <v>145601</v>
      </c>
      <c r="K45" s="104">
        <v>32641</v>
      </c>
      <c r="L45" s="137">
        <f t="shared" si="20"/>
        <v>22.418115260197389</v>
      </c>
      <c r="M45" s="137">
        <f t="shared" si="3"/>
        <v>0.3500205673676729</v>
      </c>
      <c r="N45" s="105"/>
      <c r="O45" s="102">
        <v>23</v>
      </c>
      <c r="P45" s="103">
        <v>254346</v>
      </c>
      <c r="Q45" s="104">
        <v>70400</v>
      </c>
      <c r="R45" s="137">
        <f t="shared" si="4"/>
        <v>27.678831198446215</v>
      </c>
      <c r="S45" s="137">
        <f t="shared" si="5"/>
        <v>0.58842010955814072</v>
      </c>
      <c r="T45" s="104"/>
      <c r="U45" s="102">
        <v>22</v>
      </c>
      <c r="V45" s="103">
        <v>368388</v>
      </c>
      <c r="W45" s="104">
        <v>66338</v>
      </c>
      <c r="X45" s="137">
        <f t="shared" si="6"/>
        <v>18.007644114357689</v>
      </c>
      <c r="Y45" s="137">
        <f t="shared" si="7"/>
        <v>0.55716604409840986</v>
      </c>
      <c r="Z45" s="106"/>
      <c r="AA45" s="102">
        <v>23</v>
      </c>
      <c r="AB45" s="103">
        <v>279927</v>
      </c>
      <c r="AC45" s="104">
        <v>69471</v>
      </c>
      <c r="AD45" s="137">
        <f t="shared" si="8"/>
        <v>24.817541716233158</v>
      </c>
      <c r="AE45" s="137">
        <f t="shared" si="9"/>
        <v>0.58389909037614174</v>
      </c>
      <c r="AF45" s="106"/>
      <c r="AG45" s="102">
        <v>23</v>
      </c>
      <c r="AH45" s="103">
        <v>281307</v>
      </c>
      <c r="AI45" s="104">
        <v>63148</v>
      </c>
      <c r="AJ45" s="137">
        <f t="shared" si="10"/>
        <v>22.448072746145669</v>
      </c>
      <c r="AK45" s="137">
        <f t="shared" si="11"/>
        <v>0.54449041455269365</v>
      </c>
      <c r="AL45" s="4"/>
      <c r="AM45" s="102">
        <v>22</v>
      </c>
      <c r="AN45" s="103">
        <v>295051</v>
      </c>
      <c r="AO45" s="104">
        <v>64417</v>
      </c>
      <c r="AP45" s="137">
        <f t="shared" si="12"/>
        <v>21.832496754798321</v>
      </c>
      <c r="AQ45" s="137">
        <f t="shared" si="13"/>
        <v>0.5577372855388576</v>
      </c>
      <c r="AR45" s="96"/>
      <c r="AS45" s="102">
        <v>24</v>
      </c>
      <c r="AT45" s="103">
        <v>333851</v>
      </c>
      <c r="AU45" s="104">
        <v>62842</v>
      </c>
      <c r="AV45" s="137">
        <f t="shared" si="14"/>
        <v>18.823367310566692</v>
      </c>
      <c r="AW45" s="137">
        <f t="shared" si="15"/>
        <v>0.55872299406246795</v>
      </c>
      <c r="AX45" s="96"/>
      <c r="AY45" s="102">
        <v>26</v>
      </c>
      <c r="AZ45" s="103">
        <v>307673</v>
      </c>
      <c r="BA45" s="104">
        <v>50585</v>
      </c>
      <c r="BB45" s="137">
        <f t="shared" si="16"/>
        <v>16.44115668258183</v>
      </c>
      <c r="BC45" s="137">
        <f t="shared" si="17"/>
        <v>0.47414581345228107</v>
      </c>
      <c r="BD45" s="96"/>
      <c r="BE45" s="102">
        <v>22</v>
      </c>
      <c r="BF45" s="103">
        <v>323249</v>
      </c>
      <c r="BG45" s="104">
        <v>66585</v>
      </c>
      <c r="BH45" s="137">
        <f t="shared" si="18"/>
        <v>20.598671612286505</v>
      </c>
      <c r="BI45" s="137">
        <f t="shared" si="19"/>
        <v>0.59904735411530285</v>
      </c>
      <c r="BJ45" s="104"/>
      <c r="BK45" s="104"/>
      <c r="BL45" s="104"/>
    </row>
    <row r="46" spans="1:64" s="27" customFormat="1">
      <c r="A46" s="4"/>
      <c r="B46" s="101" t="s">
        <v>183</v>
      </c>
      <c r="C46" s="102">
        <v>37</v>
      </c>
      <c r="D46" s="107">
        <v>180978</v>
      </c>
      <c r="E46" s="104">
        <v>1444</v>
      </c>
      <c r="F46" s="137">
        <f t="shared" si="0"/>
        <v>0.79788703599332522</v>
      </c>
      <c r="G46" s="137">
        <f t="shared" si="1"/>
        <v>3.2750945615512513E-2</v>
      </c>
      <c r="H46" s="105"/>
      <c r="I46" s="102">
        <v>42</v>
      </c>
      <c r="J46" s="107">
        <v>233093</v>
      </c>
      <c r="K46" s="104">
        <v>3062</v>
      </c>
      <c r="L46" s="137">
        <f t="shared" si="20"/>
        <v>1.3136387622107912</v>
      </c>
      <c r="M46" s="137">
        <f t="shared" si="3"/>
        <v>3.2834869559137725E-2</v>
      </c>
      <c r="N46" s="105"/>
      <c r="O46" s="102">
        <v>41</v>
      </c>
      <c r="P46" s="107">
        <v>263290</v>
      </c>
      <c r="Q46" s="104">
        <v>6674</v>
      </c>
      <c r="R46" s="137">
        <f t="shared" si="4"/>
        <v>2.5348475065517113</v>
      </c>
      <c r="S46" s="137">
        <f t="shared" si="5"/>
        <v>5.5782895045327158E-2</v>
      </c>
      <c r="T46" s="104"/>
      <c r="U46" s="102">
        <v>41</v>
      </c>
      <c r="V46" s="107">
        <v>95628</v>
      </c>
      <c r="W46" s="104">
        <v>8726</v>
      </c>
      <c r="X46" s="137">
        <f t="shared" si="6"/>
        <v>9.1249424854645085</v>
      </c>
      <c r="Y46" s="137">
        <f t="shared" si="7"/>
        <v>7.3288777183555809E-2</v>
      </c>
      <c r="Z46" s="106"/>
      <c r="AA46" s="102">
        <v>41</v>
      </c>
      <c r="AB46" s="107">
        <v>288861</v>
      </c>
      <c r="AC46" s="104">
        <v>6595</v>
      </c>
      <c r="AD46" s="137">
        <f t="shared" si="8"/>
        <v>2.2831050228310499</v>
      </c>
      <c r="AE46" s="137">
        <f t="shared" si="9"/>
        <v>5.5430532179336058E-2</v>
      </c>
      <c r="AF46" s="106"/>
      <c r="AG46" s="102">
        <v>41</v>
      </c>
      <c r="AH46" s="107">
        <v>285041</v>
      </c>
      <c r="AI46" s="104">
        <v>6489</v>
      </c>
      <c r="AJ46" s="137">
        <f t="shared" ref="AJ46:AJ60" si="21">(AI46/AH46)*100</f>
        <v>2.2765146066706192</v>
      </c>
      <c r="AK46" s="137">
        <f t="shared" si="11"/>
        <v>5.5951072085140129E-2</v>
      </c>
      <c r="AL46" s="4"/>
      <c r="AM46" s="102">
        <v>41</v>
      </c>
      <c r="AN46" s="107">
        <v>291029</v>
      </c>
      <c r="AO46" s="104">
        <v>8239</v>
      </c>
      <c r="AP46" s="137">
        <f t="shared" si="12"/>
        <v>2.8309893515766471</v>
      </c>
      <c r="AQ46" s="137">
        <f t="shared" si="13"/>
        <v>7.1335167666216184E-2</v>
      </c>
      <c r="AR46" s="96"/>
      <c r="AS46" s="102">
        <v>41</v>
      </c>
      <c r="AT46" s="107">
        <v>295696</v>
      </c>
      <c r="AU46" s="104">
        <v>4577</v>
      </c>
      <c r="AV46" s="137">
        <f t="shared" si="14"/>
        <v>1.5478734916941723</v>
      </c>
      <c r="AW46" s="137">
        <f t="shared" si="15"/>
        <v>4.0693726231245279E-2</v>
      </c>
      <c r="AX46" s="96"/>
      <c r="AY46" s="102">
        <v>42</v>
      </c>
      <c r="AZ46" s="107">
        <v>270877</v>
      </c>
      <c r="BA46" s="104">
        <v>4744</v>
      </c>
      <c r="BB46" s="137">
        <f t="shared" si="16"/>
        <v>1.7513483979813715</v>
      </c>
      <c r="BC46" s="137">
        <f t="shared" si="17"/>
        <v>4.4466694455226281E-2</v>
      </c>
      <c r="BD46" s="96"/>
      <c r="BE46" s="102">
        <v>44</v>
      </c>
      <c r="BF46" s="107">
        <v>286421</v>
      </c>
      <c r="BG46" s="104">
        <v>3815</v>
      </c>
      <c r="BH46" s="137">
        <f t="shared" si="18"/>
        <v>1.331955408297576</v>
      </c>
      <c r="BI46" s="137">
        <f t="shared" si="19"/>
        <v>3.4322529938422768E-2</v>
      </c>
      <c r="BJ46" s="104"/>
      <c r="BK46" s="104"/>
      <c r="BL46" s="104"/>
    </row>
    <row r="47" spans="1:64" s="27" customFormat="1">
      <c r="A47" s="4"/>
      <c r="B47" s="101" t="s">
        <v>67</v>
      </c>
      <c r="C47" s="102">
        <v>38</v>
      </c>
      <c r="D47" s="107">
        <v>30214</v>
      </c>
      <c r="E47" s="104">
        <v>1286</v>
      </c>
      <c r="F47" s="137">
        <f t="shared" si="0"/>
        <v>4.2563050241609846</v>
      </c>
      <c r="G47" s="137">
        <f t="shared" si="1"/>
        <v>2.9167393394424583E-2</v>
      </c>
      <c r="H47" s="105"/>
      <c r="I47" s="102">
        <v>41</v>
      </c>
      <c r="J47" s="107">
        <v>46323</v>
      </c>
      <c r="K47" s="104">
        <v>3185</v>
      </c>
      <c r="L47" s="137">
        <f t="shared" si="20"/>
        <v>6.875634134231376</v>
      </c>
      <c r="M47" s="137">
        <f t="shared" si="3"/>
        <v>3.4153840478724246E-2</v>
      </c>
      <c r="N47" s="105"/>
      <c r="O47" s="102">
        <v>42</v>
      </c>
      <c r="P47" s="107">
        <v>58523</v>
      </c>
      <c r="Q47" s="104">
        <v>5255</v>
      </c>
      <c r="R47" s="137">
        <f t="shared" si="4"/>
        <v>8.9793756300941503</v>
      </c>
      <c r="S47" s="137">
        <f t="shared" si="5"/>
        <v>4.3922552212045878E-2</v>
      </c>
      <c r="T47" s="104"/>
      <c r="U47" s="102">
        <v>42</v>
      </c>
      <c r="V47" s="107">
        <v>85553</v>
      </c>
      <c r="W47" s="104">
        <v>4486</v>
      </c>
      <c r="X47" s="137">
        <f t="shared" si="6"/>
        <v>5.2435332483957309</v>
      </c>
      <c r="Y47" s="137">
        <f t="shared" si="7"/>
        <v>3.7677452950427612E-2</v>
      </c>
      <c r="Z47" s="106"/>
      <c r="AA47" s="102">
        <v>42</v>
      </c>
      <c r="AB47" s="107">
        <v>64646</v>
      </c>
      <c r="AC47" s="104">
        <v>5219</v>
      </c>
      <c r="AD47" s="137">
        <f t="shared" si="8"/>
        <v>8.0731986511153035</v>
      </c>
      <c r="AE47" s="137">
        <f t="shared" si="9"/>
        <v>4.3865344570728562E-2</v>
      </c>
      <c r="AF47" s="106"/>
      <c r="AG47" s="102">
        <v>46</v>
      </c>
      <c r="AH47" s="107">
        <v>70563</v>
      </c>
      <c r="AI47" s="104">
        <v>4015</v>
      </c>
      <c r="AJ47" s="137">
        <f t="shared" si="21"/>
        <v>5.6899508240862779</v>
      </c>
      <c r="AK47" s="137">
        <f t="shared" si="11"/>
        <v>3.4619133059306154E-2</v>
      </c>
      <c r="AL47" s="4"/>
      <c r="AM47" s="102">
        <v>42</v>
      </c>
      <c r="AN47" s="107">
        <v>65655</v>
      </c>
      <c r="AO47" s="104">
        <v>6107</v>
      </c>
      <c r="AP47" s="137">
        <f t="shared" si="12"/>
        <v>9.3016525778691648</v>
      </c>
      <c r="AQ47" s="137">
        <f t="shared" si="13"/>
        <v>5.2875818538364143E-2</v>
      </c>
      <c r="AR47" s="96"/>
      <c r="AS47" s="102">
        <v>43</v>
      </c>
      <c r="AT47" s="107">
        <v>66225</v>
      </c>
      <c r="AU47" s="104">
        <v>3094</v>
      </c>
      <c r="AV47" s="137">
        <f t="shared" si="14"/>
        <v>4.6719516798792</v>
      </c>
      <c r="AW47" s="137">
        <f t="shared" si="15"/>
        <v>2.7508496604647784E-2</v>
      </c>
      <c r="AX47" s="96"/>
      <c r="AY47" s="102">
        <v>46</v>
      </c>
      <c r="AZ47" s="107">
        <v>70759</v>
      </c>
      <c r="BA47" s="104">
        <v>2218</v>
      </c>
      <c r="BB47" s="137">
        <f t="shared" si="16"/>
        <v>3.1345835865402281</v>
      </c>
      <c r="BC47" s="137">
        <f t="shared" si="17"/>
        <v>2.0789866842683788E-2</v>
      </c>
      <c r="BD47" s="96"/>
      <c r="BE47" s="102">
        <v>45</v>
      </c>
      <c r="BF47" s="107">
        <v>77445</v>
      </c>
      <c r="BG47" s="104">
        <v>3718</v>
      </c>
      <c r="BH47" s="137">
        <f t="shared" si="18"/>
        <v>4.8008263929240105</v>
      </c>
      <c r="BI47" s="137">
        <f t="shared" si="19"/>
        <v>3.3449847001587388E-2</v>
      </c>
      <c r="BJ47" s="104"/>
      <c r="BK47" s="104"/>
      <c r="BL47" s="104"/>
    </row>
    <row r="48" spans="1:64" s="27" customFormat="1">
      <c r="A48" s="4"/>
      <c r="B48" s="101" t="s">
        <v>56</v>
      </c>
      <c r="C48" s="102">
        <v>39</v>
      </c>
      <c r="D48" s="107">
        <v>60548</v>
      </c>
      <c r="E48" s="104">
        <v>1175</v>
      </c>
      <c r="F48" s="137">
        <f t="shared" si="0"/>
        <v>1.9406091035211732</v>
      </c>
      <c r="G48" s="137">
        <f t="shared" si="1"/>
        <v>2.6649834555559009E-2</v>
      </c>
      <c r="H48" s="105"/>
      <c r="I48" s="102">
        <v>31</v>
      </c>
      <c r="J48" s="107">
        <v>115901</v>
      </c>
      <c r="K48" s="104">
        <v>22978</v>
      </c>
      <c r="L48" s="137">
        <f t="shared" si="2"/>
        <v>19.825540763237591</v>
      </c>
      <c r="M48" s="137">
        <f t="shared" si="3"/>
        <v>0.24640092512405831</v>
      </c>
      <c r="N48" s="105"/>
      <c r="O48" s="102">
        <v>24</v>
      </c>
      <c r="P48" s="107">
        <v>196153</v>
      </c>
      <c r="Q48" s="104">
        <v>69700</v>
      </c>
      <c r="R48" s="137">
        <f t="shared" si="4"/>
        <v>35.533486615040303</v>
      </c>
      <c r="S48" s="137">
        <f t="shared" si="5"/>
        <v>0.58256934142332972</v>
      </c>
      <c r="T48" s="104"/>
      <c r="U48" s="102">
        <v>28</v>
      </c>
      <c r="V48" s="107">
        <v>267739</v>
      </c>
      <c r="W48" s="104">
        <v>51376</v>
      </c>
      <c r="X48" s="137">
        <f t="shared" si="6"/>
        <v>19.188836889657466</v>
      </c>
      <c r="Y48" s="137">
        <f t="shared" si="7"/>
        <v>0.43150174382103629</v>
      </c>
      <c r="Z48" s="106"/>
      <c r="AA48" s="102">
        <v>28</v>
      </c>
      <c r="AB48" s="107">
        <v>196619</v>
      </c>
      <c r="AC48" s="104">
        <v>53017</v>
      </c>
      <c r="AD48" s="137">
        <f t="shared" si="8"/>
        <v>26.964332033018174</v>
      </c>
      <c r="AE48" s="137">
        <f t="shared" si="9"/>
        <v>0.44560432517844722</v>
      </c>
      <c r="AF48" s="106"/>
      <c r="AG48" s="102">
        <v>29</v>
      </c>
      <c r="AH48" s="107">
        <v>213349</v>
      </c>
      <c r="AI48" s="104">
        <v>50705</v>
      </c>
      <c r="AJ48" s="137">
        <f t="shared" si="21"/>
        <v>23.766223417967744</v>
      </c>
      <c r="AK48" s="137">
        <f t="shared" si="11"/>
        <v>0.4372012806406273</v>
      </c>
      <c r="AL48" s="4"/>
      <c r="AM48" s="102">
        <v>31</v>
      </c>
      <c r="AN48" s="107">
        <v>197938</v>
      </c>
      <c r="AO48" s="104">
        <v>45805</v>
      </c>
      <c r="AP48" s="137">
        <f t="shared" si="12"/>
        <v>23.14108458204084</v>
      </c>
      <c r="AQ48" s="137">
        <f t="shared" si="13"/>
        <v>0.39659028461597667</v>
      </c>
      <c r="AR48" s="96"/>
      <c r="AS48" s="102">
        <v>30</v>
      </c>
      <c r="AT48" s="107">
        <v>205286</v>
      </c>
      <c r="AU48" s="104">
        <v>43914</v>
      </c>
      <c r="AV48" s="137">
        <f t="shared" si="14"/>
        <v>21.391619496702159</v>
      </c>
      <c r="AW48" s="137">
        <f t="shared" si="15"/>
        <v>0.39043572071638738</v>
      </c>
      <c r="AX48" s="96"/>
      <c r="AY48" s="102">
        <v>27</v>
      </c>
      <c r="AZ48" s="107">
        <v>197073</v>
      </c>
      <c r="BA48" s="104">
        <v>48131</v>
      </c>
      <c r="BB48" s="137">
        <f t="shared" si="16"/>
        <v>24.422929574320175</v>
      </c>
      <c r="BC48" s="137">
        <f t="shared" si="17"/>
        <v>0.45114385978593935</v>
      </c>
      <c r="BD48" s="96"/>
      <c r="BE48" s="102">
        <v>28</v>
      </c>
      <c r="BF48" s="107">
        <v>209733</v>
      </c>
      <c r="BG48" s="104">
        <v>49283</v>
      </c>
      <c r="BH48" s="137">
        <f t="shared" si="18"/>
        <v>23.497971230087778</v>
      </c>
      <c r="BI48" s="137">
        <f t="shared" si="19"/>
        <v>0.44338590903153063</v>
      </c>
      <c r="BJ48" s="104"/>
      <c r="BK48" s="104"/>
      <c r="BL48" s="104"/>
    </row>
    <row r="49" spans="1:64" s="27" customFormat="1">
      <c r="A49" s="4"/>
      <c r="B49" s="101" t="s">
        <v>65</v>
      </c>
      <c r="C49" s="102">
        <v>40</v>
      </c>
      <c r="D49" s="107">
        <v>25306</v>
      </c>
      <c r="E49" s="102">
        <v>1160</v>
      </c>
      <c r="F49" s="137">
        <f t="shared" si="0"/>
        <v>4.5838931478700706</v>
      </c>
      <c r="G49" s="137">
        <f t="shared" si="1"/>
        <v>2.6309623901658256E-2</v>
      </c>
      <c r="H49" s="105"/>
      <c r="I49" s="102">
        <v>39</v>
      </c>
      <c r="J49" s="107">
        <v>50765</v>
      </c>
      <c r="K49" s="102">
        <v>8078</v>
      </c>
      <c r="L49" s="137">
        <f t="shared" si="2"/>
        <v>15.912538166059292</v>
      </c>
      <c r="M49" s="137">
        <f t="shared" si="3"/>
        <v>8.6623147060324798E-2</v>
      </c>
      <c r="N49" s="105"/>
      <c r="O49" s="102">
        <v>39</v>
      </c>
      <c r="P49" s="107">
        <v>77073</v>
      </c>
      <c r="Q49" s="102">
        <v>15098</v>
      </c>
      <c r="R49" s="137">
        <f t="shared" si="4"/>
        <v>19.589220609032996</v>
      </c>
      <c r="S49" s="137">
        <f t="shared" si="5"/>
        <v>0.12619271042768196</v>
      </c>
      <c r="T49" s="102"/>
      <c r="U49" s="102">
        <v>39</v>
      </c>
      <c r="V49" s="107">
        <v>106637</v>
      </c>
      <c r="W49" s="102">
        <v>16450</v>
      </c>
      <c r="X49" s="137">
        <f t="shared" si="6"/>
        <v>15.426165402252501</v>
      </c>
      <c r="Y49" s="137">
        <f t="shared" si="7"/>
        <v>0.13816185934786762</v>
      </c>
      <c r="Z49" s="106"/>
      <c r="AA49" s="102">
        <v>38</v>
      </c>
      <c r="AB49" s="107">
        <v>100081</v>
      </c>
      <c r="AC49" s="102">
        <v>16491</v>
      </c>
      <c r="AD49" s="137">
        <f t="shared" si="8"/>
        <v>16.477653100988199</v>
      </c>
      <c r="AE49" s="137">
        <f t="shared" si="9"/>
        <v>0.13860574771333295</v>
      </c>
      <c r="AF49" s="106"/>
      <c r="AG49" s="102">
        <v>38</v>
      </c>
      <c r="AH49" s="107">
        <v>100958</v>
      </c>
      <c r="AI49" s="102">
        <v>18541</v>
      </c>
      <c r="AJ49" s="137">
        <f t="shared" si="21"/>
        <v>18.365062699340321</v>
      </c>
      <c r="AK49" s="137">
        <f t="shared" si="11"/>
        <v>0.15986882840662403</v>
      </c>
      <c r="AL49" s="4"/>
      <c r="AM49" s="102">
        <v>39</v>
      </c>
      <c r="AN49" s="107">
        <v>97475</v>
      </c>
      <c r="AO49" s="102">
        <v>14880</v>
      </c>
      <c r="AP49" s="137">
        <f t="shared" si="12"/>
        <v>15.265452680174404</v>
      </c>
      <c r="AQ49" s="137">
        <f t="shared" si="13"/>
        <v>0.12883448171784156</v>
      </c>
      <c r="AR49" s="96"/>
      <c r="AS49" s="102">
        <v>37</v>
      </c>
      <c r="AT49" s="107">
        <v>105374</v>
      </c>
      <c r="AU49" s="102">
        <v>20596</v>
      </c>
      <c r="AV49" s="137">
        <f t="shared" si="14"/>
        <v>19.545618463757663</v>
      </c>
      <c r="AW49" s="137">
        <f t="shared" si="15"/>
        <v>0.18311732258219965</v>
      </c>
      <c r="AX49" s="96"/>
      <c r="AY49" s="102">
        <v>39</v>
      </c>
      <c r="AZ49" s="107">
        <v>94154</v>
      </c>
      <c r="BA49" s="102">
        <v>12005</v>
      </c>
      <c r="BB49" s="137">
        <f t="shared" si="16"/>
        <v>12.750387662765256</v>
      </c>
      <c r="BC49" s="137">
        <f t="shared" si="17"/>
        <v>0.11252585727971998</v>
      </c>
      <c r="BD49" s="96"/>
      <c r="BE49" s="102">
        <v>37</v>
      </c>
      <c r="BF49" s="107">
        <v>111718</v>
      </c>
      <c r="BG49" s="102">
        <v>15928</v>
      </c>
      <c r="BH49" s="137">
        <f t="shared" si="18"/>
        <v>14.257326482751212</v>
      </c>
      <c r="BI49" s="137">
        <f t="shared" si="19"/>
        <v>0.14329993626715543</v>
      </c>
      <c r="BJ49" s="104"/>
      <c r="BK49" s="104"/>
      <c r="BL49" s="104"/>
    </row>
    <row r="50" spans="1:64" s="27" customFormat="1">
      <c r="A50" s="4"/>
      <c r="B50" s="101" t="s">
        <v>70</v>
      </c>
      <c r="C50" s="102">
        <v>41</v>
      </c>
      <c r="D50" s="107">
        <v>97776</v>
      </c>
      <c r="E50" s="104">
        <v>1070</v>
      </c>
      <c r="F50" s="137">
        <f t="shared" si="0"/>
        <v>1.0943380788741612</v>
      </c>
      <c r="G50" s="137">
        <f t="shared" si="1"/>
        <v>2.4268359978253735E-2</v>
      </c>
      <c r="H50" s="105"/>
      <c r="I50" s="102">
        <v>43</v>
      </c>
      <c r="J50" s="107">
        <v>124325</v>
      </c>
      <c r="K50" s="104">
        <v>2593</v>
      </c>
      <c r="L50" s="137">
        <f t="shared" si="2"/>
        <v>2.0856625779207723</v>
      </c>
      <c r="M50" s="137">
        <f t="shared" si="3"/>
        <v>2.7805622719413493E-2</v>
      </c>
      <c r="N50" s="105"/>
      <c r="O50" s="102">
        <v>44</v>
      </c>
      <c r="P50" s="107">
        <v>136788</v>
      </c>
      <c r="Q50" s="104">
        <v>3892</v>
      </c>
      <c r="R50" s="137">
        <f t="shared" si="4"/>
        <v>2.8452788256279793</v>
      </c>
      <c r="S50" s="137">
        <f t="shared" si="5"/>
        <v>3.2530270829549485E-2</v>
      </c>
      <c r="T50" s="104"/>
      <c r="U50" s="102">
        <v>46</v>
      </c>
      <c r="V50" s="107">
        <v>39939</v>
      </c>
      <c r="W50" s="104">
        <v>2117</v>
      </c>
      <c r="X50" s="137">
        <f t="shared" si="6"/>
        <v>5.3005833896692458</v>
      </c>
      <c r="Y50" s="137">
        <f t="shared" si="7"/>
        <v>1.7780465424889712E-2</v>
      </c>
      <c r="Z50" s="106"/>
      <c r="AA50" s="102">
        <v>46</v>
      </c>
      <c r="AB50" s="107">
        <v>157621</v>
      </c>
      <c r="AC50" s="104">
        <v>3721</v>
      </c>
      <c r="AD50" s="137">
        <f t="shared" si="8"/>
        <v>2.3607260453873531</v>
      </c>
      <c r="AE50" s="137">
        <f t="shared" si="9"/>
        <v>3.1274755153799766E-2</v>
      </c>
      <c r="AF50" s="106"/>
      <c r="AG50" s="102">
        <v>48</v>
      </c>
      <c r="AH50" s="107">
        <v>151984</v>
      </c>
      <c r="AI50" s="104">
        <v>2047</v>
      </c>
      <c r="AJ50" s="137">
        <f t="shared" si="21"/>
        <v>1.3468523002421307</v>
      </c>
      <c r="AK50" s="137">
        <f t="shared" si="11"/>
        <v>1.7650153268343637E-2</v>
      </c>
      <c r="AL50" s="4"/>
      <c r="AM50" s="102">
        <v>44</v>
      </c>
      <c r="AN50" s="107">
        <v>155377</v>
      </c>
      <c r="AO50" s="104">
        <v>3760</v>
      </c>
      <c r="AP50" s="137">
        <f t="shared" si="12"/>
        <v>2.4199205802660626</v>
      </c>
      <c r="AQ50" s="137">
        <f t="shared" si="13"/>
        <v>3.2554949681390076E-2</v>
      </c>
      <c r="AR50" s="96"/>
      <c r="AS50" s="102">
        <v>47</v>
      </c>
      <c r="AT50" s="107">
        <v>156101</v>
      </c>
      <c r="AU50" s="104">
        <v>2022</v>
      </c>
      <c r="AV50" s="137">
        <f t="shared" si="14"/>
        <v>1.2953152125867227</v>
      </c>
      <c r="AW50" s="137">
        <f t="shared" si="15"/>
        <v>1.797743378623071E-2</v>
      </c>
      <c r="AX50" s="96"/>
      <c r="AY50" s="102">
        <v>44</v>
      </c>
      <c r="AZ50" s="107">
        <v>171504</v>
      </c>
      <c r="BA50" s="104">
        <v>2710</v>
      </c>
      <c r="BB50" s="137">
        <f t="shared" si="16"/>
        <v>1.5801380725813976</v>
      </c>
      <c r="BC50" s="137">
        <f t="shared" si="17"/>
        <v>2.5401505475055486E-2</v>
      </c>
      <c r="BD50" s="96"/>
      <c r="BE50" s="102">
        <v>42</v>
      </c>
      <c r="BF50" s="107">
        <v>171771</v>
      </c>
      <c r="BG50" s="104">
        <v>4060</v>
      </c>
      <c r="BH50" s="137">
        <f t="shared" si="18"/>
        <v>2.3636120183267257</v>
      </c>
      <c r="BI50" s="137">
        <f t="shared" si="19"/>
        <v>3.6526729108780201E-2</v>
      </c>
      <c r="BJ50" s="104"/>
      <c r="BK50" s="104"/>
      <c r="BL50" s="104"/>
    </row>
    <row r="51" spans="1:64" s="27" customFormat="1">
      <c r="A51" s="4"/>
      <c r="B51" s="101" t="s">
        <v>61</v>
      </c>
      <c r="C51" s="102">
        <v>42</v>
      </c>
      <c r="D51" s="103">
        <v>47981</v>
      </c>
      <c r="E51" s="104">
        <v>984</v>
      </c>
      <c r="F51" s="137">
        <f t="shared" si="0"/>
        <v>2.0508117796627832</v>
      </c>
      <c r="G51" s="137">
        <f t="shared" si="1"/>
        <v>2.2317818895889418E-2</v>
      </c>
      <c r="H51" s="105"/>
      <c r="I51" s="102">
        <v>34</v>
      </c>
      <c r="J51" s="103">
        <v>96754</v>
      </c>
      <c r="K51" s="104">
        <v>15501</v>
      </c>
      <c r="L51" s="137">
        <f t="shared" si="2"/>
        <v>16.021043057651362</v>
      </c>
      <c r="M51" s="137">
        <f t="shared" si="3"/>
        <v>0.16622250589033111</v>
      </c>
      <c r="N51" s="105"/>
      <c r="O51" s="102">
        <v>33</v>
      </c>
      <c r="P51" s="103">
        <v>170609</v>
      </c>
      <c r="Q51" s="104">
        <v>37902</v>
      </c>
      <c r="R51" s="137">
        <f t="shared" si="4"/>
        <v>22.215709605003255</v>
      </c>
      <c r="S51" s="137">
        <f t="shared" si="5"/>
        <v>0.31679401977944111</v>
      </c>
      <c r="T51" s="104"/>
      <c r="U51" s="102">
        <v>34</v>
      </c>
      <c r="V51" s="103">
        <v>188530</v>
      </c>
      <c r="W51" s="104">
        <v>33079</v>
      </c>
      <c r="X51" s="137">
        <f t="shared" si="6"/>
        <v>17.545748687211585</v>
      </c>
      <c r="Y51" s="137">
        <f t="shared" si="7"/>
        <v>0.27782712129897347</v>
      </c>
      <c r="Z51" s="106"/>
      <c r="AA51" s="102">
        <v>36</v>
      </c>
      <c r="AB51" s="103">
        <v>174270</v>
      </c>
      <c r="AC51" s="104">
        <v>26533</v>
      </c>
      <c r="AD51" s="137">
        <f t="shared" si="8"/>
        <v>15.225225225225225</v>
      </c>
      <c r="AE51" s="137">
        <f t="shared" si="9"/>
        <v>0.22300808344417339</v>
      </c>
      <c r="AF51" s="106"/>
      <c r="AG51" s="102">
        <v>35</v>
      </c>
      <c r="AH51" s="103">
        <v>201915</v>
      </c>
      <c r="AI51" s="104">
        <v>32654</v>
      </c>
      <c r="AJ51" s="137">
        <f t="shared" si="21"/>
        <v>16.172151647970683</v>
      </c>
      <c r="AK51" s="137">
        <f t="shared" si="11"/>
        <v>0.28155745228358237</v>
      </c>
      <c r="AL51" s="4"/>
      <c r="AM51" s="102">
        <v>35</v>
      </c>
      <c r="AN51" s="103">
        <v>196174</v>
      </c>
      <c r="AO51" s="104">
        <v>29313</v>
      </c>
      <c r="AP51" s="137">
        <f t="shared" si="12"/>
        <v>14.942347100023449</v>
      </c>
      <c r="AQ51" s="137">
        <f t="shared" si="13"/>
        <v>0.25379873404536896</v>
      </c>
      <c r="AR51" s="96"/>
      <c r="AS51" s="102">
        <v>33</v>
      </c>
      <c r="AT51" s="103">
        <v>218554</v>
      </c>
      <c r="AU51" s="104">
        <v>35750</v>
      </c>
      <c r="AV51" s="137">
        <f t="shared" si="14"/>
        <v>16.357513474930681</v>
      </c>
      <c r="AW51" s="137">
        <f t="shared" si="15"/>
        <v>0.31785027589403947</v>
      </c>
      <c r="AX51" s="96"/>
      <c r="AY51" s="102">
        <v>35</v>
      </c>
      <c r="AZ51" s="103">
        <v>195486</v>
      </c>
      <c r="BA51" s="104">
        <v>24979</v>
      </c>
      <c r="BB51" s="137">
        <f t="shared" si="16"/>
        <v>12.777897138414005</v>
      </c>
      <c r="BC51" s="137">
        <f t="shared" si="17"/>
        <v>0.23413439308539152</v>
      </c>
      <c r="BD51" s="96"/>
      <c r="BE51" s="102">
        <v>34</v>
      </c>
      <c r="BF51" s="103">
        <v>207015</v>
      </c>
      <c r="BG51" s="104">
        <v>25280</v>
      </c>
      <c r="BH51" s="137">
        <f t="shared" si="18"/>
        <v>12.211675482452963</v>
      </c>
      <c r="BI51" s="137">
        <f t="shared" si="19"/>
        <v>0.22743736745565601</v>
      </c>
      <c r="BJ51" s="104"/>
      <c r="BK51" s="104"/>
      <c r="BL51" s="104"/>
    </row>
    <row r="52" spans="1:64" s="27" customFormat="1">
      <c r="A52" s="4"/>
      <c r="B52" s="101" t="s">
        <v>185</v>
      </c>
      <c r="C52" s="102">
        <v>43</v>
      </c>
      <c r="D52" s="107">
        <v>59959</v>
      </c>
      <c r="E52" s="104">
        <v>799</v>
      </c>
      <c r="F52" s="137">
        <f t="shared" si="0"/>
        <v>1.3325772611284377</v>
      </c>
      <c r="G52" s="137">
        <f t="shared" si="1"/>
        <v>1.8121887497780126E-2</v>
      </c>
      <c r="H52" s="105"/>
      <c r="I52" s="102">
        <v>44</v>
      </c>
      <c r="J52" s="107">
        <v>79433</v>
      </c>
      <c r="K52" s="104">
        <v>2234</v>
      </c>
      <c r="L52" s="137">
        <f t="shared" si="2"/>
        <v>2.8124331197361299</v>
      </c>
      <c r="M52" s="137">
        <f t="shared" si="3"/>
        <v>2.3955943368750381E-2</v>
      </c>
      <c r="N52" s="105"/>
      <c r="O52" s="102">
        <v>43</v>
      </c>
      <c r="P52" s="107">
        <v>88842</v>
      </c>
      <c r="Q52" s="104">
        <v>4158</v>
      </c>
      <c r="R52" s="137">
        <f t="shared" si="4"/>
        <v>4.6802188154251372</v>
      </c>
      <c r="S52" s="137">
        <f t="shared" si="5"/>
        <v>3.4753562720777689E-2</v>
      </c>
      <c r="T52" s="104"/>
      <c r="U52" s="102">
        <v>43</v>
      </c>
      <c r="V52" s="107">
        <v>83501</v>
      </c>
      <c r="W52" s="104">
        <v>4096</v>
      </c>
      <c r="X52" s="137">
        <f t="shared" si="6"/>
        <v>4.9053304750841304</v>
      </c>
      <c r="Y52" s="137">
        <f t="shared" si="7"/>
        <v>3.4401883032757798E-2</v>
      </c>
      <c r="Z52" s="106"/>
      <c r="AA52" s="102">
        <v>44</v>
      </c>
      <c r="AB52" s="107">
        <v>101048</v>
      </c>
      <c r="AC52" s="104">
        <v>4341</v>
      </c>
      <c r="AD52" s="137">
        <f t="shared" si="8"/>
        <v>4.2959781489984961</v>
      </c>
      <c r="AE52" s="137">
        <f t="shared" si="9"/>
        <v>3.648581352395721E-2</v>
      </c>
      <c r="AF52" s="106"/>
      <c r="AG52" s="102">
        <v>42</v>
      </c>
      <c r="AH52" s="107">
        <v>117032</v>
      </c>
      <c r="AI52" s="104">
        <v>6421</v>
      </c>
      <c r="AJ52" s="137">
        <f t="shared" si="21"/>
        <v>5.4865335976485063</v>
      </c>
      <c r="AK52" s="137">
        <f t="shared" si="11"/>
        <v>5.5364745547647524E-2</v>
      </c>
      <c r="AL52" s="4"/>
      <c r="AM52" s="102">
        <v>45</v>
      </c>
      <c r="AN52" s="107">
        <v>114101</v>
      </c>
      <c r="AO52" s="104">
        <v>3359</v>
      </c>
      <c r="AP52" s="137">
        <f t="shared" si="12"/>
        <v>2.9438830509811482</v>
      </c>
      <c r="AQ52" s="137">
        <f t="shared" si="13"/>
        <v>2.9082998930795016E-2</v>
      </c>
      <c r="AR52" s="96"/>
      <c r="AS52" s="102">
        <v>46</v>
      </c>
      <c r="AT52" s="107">
        <v>98574</v>
      </c>
      <c r="AU52" s="104">
        <v>2094</v>
      </c>
      <c r="AV52" s="137">
        <f t="shared" si="14"/>
        <v>2.1242924097632234</v>
      </c>
      <c r="AW52" s="137">
        <f t="shared" si="15"/>
        <v>1.8617579796422899E-2</v>
      </c>
      <c r="AX52" s="96"/>
      <c r="AY52" s="102">
        <v>45</v>
      </c>
      <c r="AZ52" s="107">
        <v>99922</v>
      </c>
      <c r="BA52" s="104">
        <v>2516</v>
      </c>
      <c r="BB52" s="137">
        <f t="shared" si="16"/>
        <v>2.5179640119293047</v>
      </c>
      <c r="BC52" s="137">
        <f t="shared" si="17"/>
        <v>2.3583095120014615E-2</v>
      </c>
      <c r="BD52" s="96"/>
      <c r="BE52" s="102">
        <v>46</v>
      </c>
      <c r="BF52" s="107">
        <v>103615</v>
      </c>
      <c r="BG52" s="104">
        <v>3387</v>
      </c>
      <c r="BH52" s="137">
        <f t="shared" si="18"/>
        <v>3.2688317328572114</v>
      </c>
      <c r="BI52" s="137">
        <f t="shared" si="19"/>
        <v>3.0471928938777964E-2</v>
      </c>
      <c r="BJ52" s="104"/>
      <c r="BK52" s="104"/>
      <c r="BL52" s="104"/>
    </row>
    <row r="53" spans="1:64" s="27" customFormat="1">
      <c r="A53" s="4"/>
      <c r="B53" s="101" t="s">
        <v>179</v>
      </c>
      <c r="C53" s="102">
        <v>44</v>
      </c>
      <c r="D53" s="107">
        <v>29109</v>
      </c>
      <c r="E53" s="104">
        <v>795</v>
      </c>
      <c r="F53" s="137">
        <f t="shared" si="0"/>
        <v>2.7311140884262599</v>
      </c>
      <c r="G53" s="137">
        <f t="shared" si="1"/>
        <v>1.8031164656739925E-2</v>
      </c>
      <c r="H53" s="105"/>
      <c r="I53" s="102">
        <v>38</v>
      </c>
      <c r="J53" s="107">
        <v>49960</v>
      </c>
      <c r="K53" s="104">
        <v>9209</v>
      </c>
      <c r="L53" s="137">
        <f t="shared" si="2"/>
        <v>18.432746196957567</v>
      </c>
      <c r="M53" s="137">
        <f t="shared" si="3"/>
        <v>9.8751245516035049E-2</v>
      </c>
      <c r="N53" s="105"/>
      <c r="O53" s="102">
        <v>36</v>
      </c>
      <c r="P53" s="107">
        <v>74570</v>
      </c>
      <c r="Q53" s="104">
        <v>20910</v>
      </c>
      <c r="R53" s="137">
        <f t="shared" si="4"/>
        <v>28.040767064503154</v>
      </c>
      <c r="S53" s="137">
        <f t="shared" si="5"/>
        <v>0.17477080242699891</v>
      </c>
      <c r="T53" s="104"/>
      <c r="U53" s="102">
        <v>37</v>
      </c>
      <c r="V53" s="107">
        <v>152685</v>
      </c>
      <c r="W53" s="104">
        <v>25650</v>
      </c>
      <c r="X53" s="137">
        <f t="shared" si="6"/>
        <v>16.799292661361626</v>
      </c>
      <c r="Y53" s="137">
        <f t="shared" si="7"/>
        <v>0.21543171381597595</v>
      </c>
      <c r="Z53" s="106"/>
      <c r="AA53" s="102">
        <v>37</v>
      </c>
      <c r="AB53" s="107">
        <v>73639</v>
      </c>
      <c r="AC53" s="104">
        <v>18327</v>
      </c>
      <c r="AD53" s="137">
        <f t="shared" si="8"/>
        <v>24.8876274800038</v>
      </c>
      <c r="AE53" s="137">
        <f t="shared" si="9"/>
        <v>0.15403720443528307</v>
      </c>
      <c r="AF53" s="106"/>
      <c r="AG53" s="102">
        <v>37</v>
      </c>
      <c r="AH53" s="107">
        <v>77179</v>
      </c>
      <c r="AI53" s="104">
        <v>20542</v>
      </c>
      <c r="AJ53" s="137">
        <f t="shared" si="21"/>
        <v>26.616048406950078</v>
      </c>
      <c r="AK53" s="137">
        <f t="shared" si="11"/>
        <v>0.17712234901725205</v>
      </c>
      <c r="AL53" s="4"/>
      <c r="AM53" s="102">
        <v>37</v>
      </c>
      <c r="AN53" s="107">
        <v>87298</v>
      </c>
      <c r="AO53" s="104">
        <v>17473</v>
      </c>
      <c r="AP53" s="137">
        <f t="shared" si="12"/>
        <v>20.015349721643108</v>
      </c>
      <c r="AQ53" s="137">
        <f t="shared" si="13"/>
        <v>0.15128527547418319</v>
      </c>
      <c r="AR53" s="96"/>
      <c r="AS53" s="102">
        <v>38</v>
      </c>
      <c r="AT53" s="107">
        <v>78861</v>
      </c>
      <c r="AU53" s="104">
        <v>19135</v>
      </c>
      <c r="AV53" s="137">
        <f t="shared" si="14"/>
        <v>24.264211714282091</v>
      </c>
      <c r="AW53" s="137">
        <f t="shared" si="15"/>
        <v>0.17012769312538309</v>
      </c>
      <c r="AX53" s="96"/>
      <c r="AY53" s="102">
        <v>37</v>
      </c>
      <c r="AZ53" s="107">
        <v>74926</v>
      </c>
      <c r="BA53" s="104">
        <v>16820</v>
      </c>
      <c r="BB53" s="137">
        <f t="shared" si="16"/>
        <v>22.448816165283077</v>
      </c>
      <c r="BC53" s="137">
        <f t="shared" si="17"/>
        <v>0.15765805243189421</v>
      </c>
      <c r="BD53" s="96"/>
      <c r="BE53" s="102">
        <v>38</v>
      </c>
      <c r="BF53" s="107">
        <v>80073</v>
      </c>
      <c r="BG53" s="104">
        <v>15123</v>
      </c>
      <c r="BH53" s="137">
        <f t="shared" si="18"/>
        <v>18.886516054100632</v>
      </c>
      <c r="BI53" s="137">
        <f t="shared" si="19"/>
        <v>0.13605756756455245</v>
      </c>
      <c r="BJ53" s="104"/>
      <c r="BK53" s="104"/>
      <c r="BL53" s="104"/>
    </row>
    <row r="54" spans="1:64" s="27" customFormat="1">
      <c r="A54" s="4"/>
      <c r="B54" s="101" t="s">
        <v>182</v>
      </c>
      <c r="C54" s="102">
        <v>45</v>
      </c>
      <c r="D54" s="107">
        <v>48143</v>
      </c>
      <c r="E54" s="104">
        <v>787</v>
      </c>
      <c r="F54" s="137">
        <f t="shared" si="0"/>
        <v>1.6347132501090502</v>
      </c>
      <c r="G54" s="137">
        <f t="shared" si="1"/>
        <v>1.7849718974659524E-2</v>
      </c>
      <c r="H54" s="105"/>
      <c r="I54" s="102">
        <v>47</v>
      </c>
      <c r="J54" s="107">
        <v>59950</v>
      </c>
      <c r="K54" s="104">
        <v>1372</v>
      </c>
      <c r="L54" s="137">
        <f t="shared" si="2"/>
        <v>2.2885738115095915</v>
      </c>
      <c r="M54" s="137">
        <f t="shared" si="3"/>
        <v>1.471242359083506E-2</v>
      </c>
      <c r="N54" s="105"/>
      <c r="O54" s="102">
        <v>46</v>
      </c>
      <c r="P54" s="107">
        <v>79949</v>
      </c>
      <c r="Q54" s="104">
        <v>3124</v>
      </c>
      <c r="R54" s="137">
        <f t="shared" si="4"/>
        <v>3.9074910255287745</v>
      </c>
      <c r="S54" s="137">
        <f t="shared" si="5"/>
        <v>2.6111142361642498E-2</v>
      </c>
      <c r="T54" s="104"/>
      <c r="U54" s="102">
        <v>49</v>
      </c>
      <c r="V54" s="107">
        <v>28451</v>
      </c>
      <c r="W54" s="104">
        <v>1716</v>
      </c>
      <c r="X54" s="137">
        <f t="shared" si="6"/>
        <v>6.0314224456082384</v>
      </c>
      <c r="Y54" s="137">
        <f t="shared" si="7"/>
        <v>1.4412507637747164E-2</v>
      </c>
      <c r="Z54" s="106"/>
      <c r="AA54" s="102">
        <v>47</v>
      </c>
      <c r="AB54" s="107">
        <v>87539</v>
      </c>
      <c r="AC54" s="104">
        <v>3024</v>
      </c>
      <c r="AD54" s="137">
        <f t="shared" si="8"/>
        <v>3.454460297695884</v>
      </c>
      <c r="AE54" s="137">
        <f t="shared" si="9"/>
        <v>2.5416516953800185E-2</v>
      </c>
      <c r="AF54" s="106"/>
      <c r="AG54" s="102">
        <v>47</v>
      </c>
      <c r="AH54" s="107">
        <v>95321</v>
      </c>
      <c r="AI54" s="104">
        <v>3372</v>
      </c>
      <c r="AJ54" s="137">
        <f t="shared" si="21"/>
        <v>3.5375205883278604</v>
      </c>
      <c r="AK54" s="137">
        <f t="shared" si="11"/>
        <v>2.9074898300368704E-2</v>
      </c>
      <c r="AL54" s="4"/>
      <c r="AM54" s="102">
        <v>49</v>
      </c>
      <c r="AN54" s="107">
        <v>95564</v>
      </c>
      <c r="AO54" s="104">
        <v>1459</v>
      </c>
      <c r="AP54" s="137">
        <f t="shared" si="12"/>
        <v>1.5267255451843791</v>
      </c>
      <c r="AQ54" s="137">
        <f t="shared" si="13"/>
        <v>1.2632359464135139E-2</v>
      </c>
      <c r="AR54" s="96"/>
      <c r="AS54" s="102">
        <v>45</v>
      </c>
      <c r="AT54" s="107">
        <v>100393</v>
      </c>
      <c r="AU54" s="104">
        <v>2113</v>
      </c>
      <c r="AV54" s="137">
        <f t="shared" si="14"/>
        <v>2.1047284173199325</v>
      </c>
      <c r="AW54" s="137">
        <f t="shared" si="15"/>
        <v>1.8786507215779173E-2</v>
      </c>
      <c r="AX54" s="96"/>
      <c r="AY54" s="102">
        <v>49</v>
      </c>
      <c r="AZ54" s="107">
        <v>95586</v>
      </c>
      <c r="BA54" s="104">
        <v>1898</v>
      </c>
      <c r="BB54" s="137">
        <f t="shared" si="16"/>
        <v>1.985646433578139</v>
      </c>
      <c r="BC54" s="137">
        <f t="shared" si="17"/>
        <v>1.779042708179163E-2</v>
      </c>
      <c r="BD54" s="96"/>
      <c r="BE54" s="102">
        <v>48</v>
      </c>
      <c r="BF54" s="107">
        <v>92128</v>
      </c>
      <c r="BG54" s="104">
        <v>1941</v>
      </c>
      <c r="BH54" s="137">
        <f t="shared" si="18"/>
        <v>2.1068513372698856</v>
      </c>
      <c r="BI54" s="137">
        <f t="shared" si="19"/>
        <v>1.746265546801536E-2</v>
      </c>
      <c r="BJ54" s="104"/>
      <c r="BK54" s="104"/>
      <c r="BL54" s="104"/>
    </row>
    <row r="55" spans="1:64" s="27" customFormat="1">
      <c r="A55" s="4"/>
      <c r="B55" s="101" t="s">
        <v>69</v>
      </c>
      <c r="C55" s="102">
        <v>46</v>
      </c>
      <c r="D55" s="107">
        <v>18861</v>
      </c>
      <c r="E55" s="104">
        <v>216</v>
      </c>
      <c r="F55" s="137">
        <f t="shared" si="0"/>
        <v>1.1452202958485764</v>
      </c>
      <c r="G55" s="137">
        <f t="shared" si="1"/>
        <v>4.8990334161708475E-3</v>
      </c>
      <c r="H55" s="105"/>
      <c r="I55" s="102">
        <v>48</v>
      </c>
      <c r="J55" s="107">
        <v>23352</v>
      </c>
      <c r="K55" s="104">
        <v>1278</v>
      </c>
      <c r="L55" s="137">
        <f t="shared" si="2"/>
        <v>5.4727646454265155</v>
      </c>
      <c r="M55" s="137">
        <f t="shared" si="3"/>
        <v>1.3704429554728286E-2</v>
      </c>
      <c r="N55" s="105"/>
      <c r="O55" s="102">
        <v>49</v>
      </c>
      <c r="P55" s="107">
        <v>26947</v>
      </c>
      <c r="Q55" s="104">
        <v>764</v>
      </c>
      <c r="R55" s="137">
        <f t="shared" si="4"/>
        <v>2.8351950124318104</v>
      </c>
      <c r="S55" s="137">
        <f t="shared" si="5"/>
        <v>6.3856955071366411E-3</v>
      </c>
      <c r="T55" s="104"/>
      <c r="U55" s="102">
        <v>45</v>
      </c>
      <c r="V55" s="107">
        <v>56039</v>
      </c>
      <c r="W55" s="104">
        <v>2980</v>
      </c>
      <c r="X55" s="137">
        <f t="shared" si="6"/>
        <v>5.3177251556951415</v>
      </c>
      <c r="Y55" s="137">
        <f t="shared" si="7"/>
        <v>2.5028713729887266E-2</v>
      </c>
      <c r="Z55" s="106"/>
      <c r="AA55" s="102">
        <v>51</v>
      </c>
      <c r="AB55" s="107">
        <v>30684</v>
      </c>
      <c r="AC55" s="104">
        <v>496</v>
      </c>
      <c r="AD55" s="137">
        <f t="shared" si="8"/>
        <v>1.6164776430713075</v>
      </c>
      <c r="AE55" s="137">
        <f t="shared" si="9"/>
        <v>4.1688466961259558E-3</v>
      </c>
      <c r="AF55" s="106"/>
      <c r="AG55" s="102">
        <v>43</v>
      </c>
      <c r="AH55" s="107">
        <v>32827</v>
      </c>
      <c r="AI55" s="104">
        <v>5498</v>
      </c>
      <c r="AJ55" s="137">
        <f t="shared" si="21"/>
        <v>16.748408322417522</v>
      </c>
      <c r="AK55" s="137">
        <f t="shared" si="11"/>
        <v>4.7406225046093459E-2</v>
      </c>
      <c r="AL55" s="4"/>
      <c r="AM55" s="102">
        <v>43</v>
      </c>
      <c r="AN55" s="107">
        <v>33211</v>
      </c>
      <c r="AO55" s="104">
        <v>3773</v>
      </c>
      <c r="AP55" s="137">
        <f t="shared" si="12"/>
        <v>11.360693746047996</v>
      </c>
      <c r="AQ55" s="137">
        <f t="shared" si="13"/>
        <v>3.266750668826722E-2</v>
      </c>
      <c r="AR55" s="96"/>
      <c r="AS55" s="102">
        <v>51</v>
      </c>
      <c r="AT55" s="107">
        <v>30324</v>
      </c>
      <c r="AU55" s="104">
        <v>705</v>
      </c>
      <c r="AV55" s="137">
        <f t="shared" si="14"/>
        <v>2.3248911753066879</v>
      </c>
      <c r="AW55" s="137">
        <f t="shared" si="15"/>
        <v>6.2680963497985407E-3</v>
      </c>
      <c r="AX55" s="96"/>
      <c r="AY55" s="102">
        <v>43</v>
      </c>
      <c r="AZ55" s="107">
        <v>30197</v>
      </c>
      <c r="BA55" s="104">
        <v>3848</v>
      </c>
      <c r="BB55" s="137">
        <f t="shared" si="16"/>
        <v>12.742987714011326</v>
      </c>
      <c r="BC55" s="137">
        <f t="shared" si="17"/>
        <v>3.6068263124728231E-2</v>
      </c>
      <c r="BD55" s="96"/>
      <c r="BE55" s="102">
        <v>43</v>
      </c>
      <c r="BF55" s="107">
        <v>32498</v>
      </c>
      <c r="BG55" s="104">
        <v>3916</v>
      </c>
      <c r="BH55" s="137">
        <f t="shared" si="18"/>
        <v>12.04997230598806</v>
      </c>
      <c r="BI55" s="137">
        <f t="shared" si="19"/>
        <v>3.5231199800488486E-2</v>
      </c>
      <c r="BJ55" s="104"/>
      <c r="BK55" s="104"/>
      <c r="BL55" s="104"/>
    </row>
    <row r="56" spans="1:64" s="27" customFormat="1">
      <c r="A56" s="4"/>
      <c r="B56" s="101" t="s">
        <v>71</v>
      </c>
      <c r="C56" s="102">
        <v>47</v>
      </c>
      <c r="D56" s="107">
        <v>48022</v>
      </c>
      <c r="E56" s="102">
        <v>212</v>
      </c>
      <c r="F56" s="137">
        <f t="shared" si="0"/>
        <v>0.44146432884927744</v>
      </c>
      <c r="G56" s="137">
        <f t="shared" si="1"/>
        <v>4.8083105751306468E-3</v>
      </c>
      <c r="H56" s="105"/>
      <c r="I56" s="102">
        <v>49</v>
      </c>
      <c r="J56" s="107">
        <v>47405</v>
      </c>
      <c r="K56" s="102">
        <v>503</v>
      </c>
      <c r="L56" s="137">
        <f t="shared" si="2"/>
        <v>1.0610695074359244</v>
      </c>
      <c r="M56" s="137">
        <f t="shared" si="3"/>
        <v>5.3938404272522123E-3</v>
      </c>
      <c r="N56" s="105"/>
      <c r="O56" s="102">
        <v>51</v>
      </c>
      <c r="P56" s="107">
        <v>59068</v>
      </c>
      <c r="Q56" s="102">
        <v>547</v>
      </c>
      <c r="R56" s="137">
        <f t="shared" si="4"/>
        <v>0.92605133066973655</v>
      </c>
      <c r="S56" s="137">
        <f t="shared" si="5"/>
        <v>4.571957385345213E-3</v>
      </c>
      <c r="T56" s="102"/>
      <c r="U56" s="102">
        <v>47</v>
      </c>
      <c r="V56" s="107">
        <v>33519</v>
      </c>
      <c r="W56" s="102">
        <v>1798</v>
      </c>
      <c r="X56" s="137">
        <f t="shared" si="6"/>
        <v>5.3641218413437155</v>
      </c>
      <c r="Y56" s="137">
        <f t="shared" si="7"/>
        <v>1.5101217210180304E-2</v>
      </c>
      <c r="Z56" s="106"/>
      <c r="AA56" s="102">
        <v>49</v>
      </c>
      <c r="AB56" s="107">
        <v>64695</v>
      </c>
      <c r="AC56" s="102">
        <v>668</v>
      </c>
      <c r="AD56" s="137">
        <f t="shared" si="8"/>
        <v>1.0325372903624701</v>
      </c>
      <c r="AE56" s="137">
        <f t="shared" si="9"/>
        <v>5.6144951472018928E-3</v>
      </c>
      <c r="AF56" s="106"/>
      <c r="AG56" s="102">
        <v>51</v>
      </c>
      <c r="AH56" s="107">
        <v>59816</v>
      </c>
      <c r="AI56" s="102">
        <v>220</v>
      </c>
      <c r="AJ56" s="137">
        <f t="shared" si="21"/>
        <v>0.36779457001471177</v>
      </c>
      <c r="AK56" s="137">
        <f t="shared" si="11"/>
        <v>1.8969387977702003E-3</v>
      </c>
      <c r="AL56" s="4"/>
      <c r="AM56" s="102">
        <v>51</v>
      </c>
      <c r="AN56" s="107">
        <v>63226</v>
      </c>
      <c r="AO56" s="102">
        <v>894</v>
      </c>
      <c r="AP56" s="137">
        <f t="shared" si="12"/>
        <v>1.4139752633410305</v>
      </c>
      <c r="AQ56" s="137">
        <f t="shared" si="13"/>
        <v>7.7404587806283853E-3</v>
      </c>
      <c r="AR56" s="96"/>
      <c r="AS56" s="102">
        <v>49</v>
      </c>
      <c r="AT56" s="107">
        <v>62933</v>
      </c>
      <c r="AU56" s="102">
        <v>1679</v>
      </c>
      <c r="AV56" s="137">
        <f t="shared" si="14"/>
        <v>2.6679166732874644</v>
      </c>
      <c r="AW56" s="137">
        <f t="shared" si="15"/>
        <v>1.4927849321009573E-2</v>
      </c>
      <c r="AX56" s="96"/>
      <c r="AY56" s="102">
        <v>50</v>
      </c>
      <c r="AZ56" s="107">
        <v>60068</v>
      </c>
      <c r="BA56" s="102">
        <v>510</v>
      </c>
      <c r="BB56" s="137">
        <f t="shared" si="16"/>
        <v>0.84903775720849706</v>
      </c>
      <c r="BC56" s="137">
        <f t="shared" si="17"/>
        <v>4.7803571189218817E-3</v>
      </c>
      <c r="BD56" s="96"/>
      <c r="BE56" s="102">
        <v>51</v>
      </c>
      <c r="BF56" s="107">
        <v>66322</v>
      </c>
      <c r="BG56" s="102">
        <v>903</v>
      </c>
      <c r="BH56" s="137">
        <f t="shared" si="18"/>
        <v>1.3615391574439855</v>
      </c>
      <c r="BI56" s="137">
        <f t="shared" si="19"/>
        <v>8.1240483707459409E-3</v>
      </c>
      <c r="BJ56" s="104"/>
      <c r="BK56" s="104"/>
      <c r="BL56" s="104"/>
    </row>
    <row r="57" spans="1:64" s="27" customFormat="1">
      <c r="A57" s="4"/>
      <c r="B57" s="101" t="s">
        <v>74</v>
      </c>
      <c r="C57" s="102">
        <v>48</v>
      </c>
      <c r="D57" s="107">
        <v>13140</v>
      </c>
      <c r="E57" s="104">
        <v>210</v>
      </c>
      <c r="F57" s="137">
        <f t="shared" si="0"/>
        <v>1.5981735159817352</v>
      </c>
      <c r="G57" s="137">
        <f t="shared" si="1"/>
        <v>4.7629491546105464E-3</v>
      </c>
      <c r="H57" s="105"/>
      <c r="I57" s="102">
        <v>50</v>
      </c>
      <c r="J57" s="107">
        <v>15973</v>
      </c>
      <c r="K57" s="104">
        <v>493</v>
      </c>
      <c r="L57" s="137">
        <f t="shared" si="2"/>
        <v>3.0864583985475491</v>
      </c>
      <c r="M57" s="137">
        <f>(K57/K$61)*100</f>
        <v>5.2866070191557469E-3</v>
      </c>
      <c r="N57" s="105"/>
      <c r="O57" s="102">
        <v>48</v>
      </c>
      <c r="P57" s="107">
        <v>20364</v>
      </c>
      <c r="Q57" s="104">
        <v>1035</v>
      </c>
      <c r="R57" s="137">
        <f t="shared" si="4"/>
        <v>5.0824985268120209</v>
      </c>
      <c r="S57" s="137">
        <f>(Q57/Q$61)*100</f>
        <v>8.6507785993277797E-3</v>
      </c>
      <c r="T57" s="104"/>
      <c r="U57" s="102">
        <v>51</v>
      </c>
      <c r="V57" s="107">
        <v>23012</v>
      </c>
      <c r="W57" s="104">
        <v>1050</v>
      </c>
      <c r="X57" s="137">
        <f t="shared" si="6"/>
        <v>4.5628367808100121</v>
      </c>
      <c r="Y57" s="137">
        <f>(W57/W$61)*100</f>
        <v>8.8188420860341038E-3</v>
      </c>
      <c r="Z57" s="106"/>
      <c r="AA57" s="102">
        <v>43</v>
      </c>
      <c r="AB57" s="107">
        <v>28371</v>
      </c>
      <c r="AC57" s="104">
        <v>4444</v>
      </c>
      <c r="AD57" s="137">
        <f t="shared" si="8"/>
        <v>15.663882133164147</v>
      </c>
      <c r="AE57" s="137">
        <f>(AC57/AC$61)*100</f>
        <v>3.7351521608031756E-2</v>
      </c>
      <c r="AF57" s="106"/>
      <c r="AG57" s="102">
        <v>44</v>
      </c>
      <c r="AH57" s="107">
        <v>37032</v>
      </c>
      <c r="AI57" s="104">
        <v>4901</v>
      </c>
      <c r="AJ57" s="137">
        <f t="shared" si="21"/>
        <v>13.23449989198531</v>
      </c>
      <c r="AK57" s="137">
        <f>(AI57/AI$61)*100</f>
        <v>4.2258622944871593E-2</v>
      </c>
      <c r="AL57" s="4"/>
      <c r="AM57" s="102">
        <v>47</v>
      </c>
      <c r="AN57" s="107">
        <v>43712</v>
      </c>
      <c r="AO57" s="104">
        <v>2817</v>
      </c>
      <c r="AP57" s="137">
        <f t="shared" si="12"/>
        <v>6.4444546120058561</v>
      </c>
      <c r="AQ57" s="137">
        <f>(AO57/AO$61)*100</f>
        <v>2.4390237567147831E-2</v>
      </c>
      <c r="AR57" s="96"/>
      <c r="AS57" s="102">
        <v>48</v>
      </c>
      <c r="AT57" s="107">
        <v>32563</v>
      </c>
      <c r="AU57" s="104">
        <v>1758</v>
      </c>
      <c r="AV57" s="137">
        <f t="shared" si="14"/>
        <v>5.3987654700119769</v>
      </c>
      <c r="AW57" s="137">
        <f>(AU57/AU$61)*100</f>
        <v>1.563023174885934E-2</v>
      </c>
      <c r="AX57" s="96"/>
      <c r="AY57" s="102">
        <v>48</v>
      </c>
      <c r="AZ57" s="107">
        <v>40865</v>
      </c>
      <c r="BA57" s="104">
        <v>1914</v>
      </c>
      <c r="BB57" s="137">
        <f t="shared" si="16"/>
        <v>4.6837146702557204</v>
      </c>
      <c r="BC57" s="137">
        <f>(BA57/BA$61)*100</f>
        <v>1.7940399069836237E-2</v>
      </c>
      <c r="BD57" s="96"/>
      <c r="BE57" s="102">
        <v>41</v>
      </c>
      <c r="BF57" s="107">
        <v>45111</v>
      </c>
      <c r="BG57" s="104">
        <v>5144</v>
      </c>
      <c r="BH57" s="137">
        <f t="shared" si="18"/>
        <v>11.402983751191506</v>
      </c>
      <c r="BI57" s="137">
        <f>(BG57/BG$61)*100</f>
        <v>4.6279185846198355E-2</v>
      </c>
      <c r="BJ57" s="104"/>
      <c r="BK57" s="104"/>
      <c r="BL57" s="104"/>
    </row>
    <row r="58" spans="1:64" s="27" customFormat="1">
      <c r="A58" s="4"/>
      <c r="B58" s="101" t="s">
        <v>72</v>
      </c>
      <c r="C58" s="102">
        <v>49</v>
      </c>
      <c r="D58" s="107">
        <v>21233</v>
      </c>
      <c r="E58" s="104">
        <v>197</v>
      </c>
      <c r="F58" s="137">
        <f t="shared" si="0"/>
        <v>0.92780106438091658</v>
      </c>
      <c r="G58" s="137">
        <f t="shared" si="1"/>
        <v>4.4680999212298933E-3</v>
      </c>
      <c r="H58" s="105"/>
      <c r="I58" s="102">
        <v>51</v>
      </c>
      <c r="J58" s="107">
        <v>26809</v>
      </c>
      <c r="K58" s="104">
        <v>166</v>
      </c>
      <c r="L58" s="137">
        <f t="shared" si="2"/>
        <v>0.61919504643962853</v>
      </c>
      <c r="M58" s="137">
        <f t="shared" si="3"/>
        <v>1.7800745744013266E-3</v>
      </c>
      <c r="N58" s="105"/>
      <c r="O58" s="102">
        <v>50</v>
      </c>
      <c r="P58" s="107">
        <v>33264</v>
      </c>
      <c r="Q58" s="104">
        <v>668</v>
      </c>
      <c r="R58" s="137">
        <f t="shared" si="4"/>
        <v>2.0081770081770083</v>
      </c>
      <c r="S58" s="137">
        <f t="shared" ref="S58:S60" si="22">(Q58/Q$61)*100</f>
        <v>5.5833044486482677E-3</v>
      </c>
      <c r="T58" s="104"/>
      <c r="U58" s="102">
        <v>48</v>
      </c>
      <c r="V58" s="107">
        <v>30757</v>
      </c>
      <c r="W58" s="104">
        <v>1717</v>
      </c>
      <c r="X58" s="137">
        <f t="shared" si="6"/>
        <v>5.5824690314399978</v>
      </c>
      <c r="Y58" s="137">
        <f t="shared" ref="Y58:Y60" si="23">(W58/W$61)*100</f>
        <v>1.4420906534971958E-2</v>
      </c>
      <c r="Z58" s="106"/>
      <c r="AA58" s="102">
        <v>50</v>
      </c>
      <c r="AB58" s="107">
        <v>27797</v>
      </c>
      <c r="AC58" s="104">
        <v>646</v>
      </c>
      <c r="AD58" s="137">
        <f t="shared" si="8"/>
        <v>2.3239917976760083</v>
      </c>
      <c r="AE58" s="137">
        <f t="shared" ref="AE58:AE60" si="24">(AC58/AC$61)*100</f>
        <v>5.4295866243898542E-3</v>
      </c>
      <c r="AF58" s="106"/>
      <c r="AG58" s="102">
        <v>50</v>
      </c>
      <c r="AH58" s="107">
        <v>35110</v>
      </c>
      <c r="AI58" s="104">
        <v>430</v>
      </c>
      <c r="AJ58" s="137">
        <f t="shared" si="21"/>
        <v>1.2247223013386499</v>
      </c>
      <c r="AK58" s="137">
        <f t="shared" ref="AK58:AK60" si="25">(AI58/AI$61)*100</f>
        <v>3.7076531047326639E-3</v>
      </c>
      <c r="AL58" s="4"/>
      <c r="AM58" s="102">
        <v>50</v>
      </c>
      <c r="AN58" s="107">
        <v>35097</v>
      </c>
      <c r="AO58" s="104">
        <v>924</v>
      </c>
      <c r="AP58" s="137">
        <f t="shared" si="12"/>
        <v>2.6327036498846055</v>
      </c>
      <c r="AQ58" s="137">
        <f t="shared" ref="AQ58:AQ60" si="26">(AO58/AO$61)*100</f>
        <v>8.0002057195756454E-3</v>
      </c>
      <c r="AR58" s="96"/>
      <c r="AS58" s="102">
        <v>44</v>
      </c>
      <c r="AT58" s="107">
        <v>33501</v>
      </c>
      <c r="AU58" s="104">
        <v>2273</v>
      </c>
      <c r="AV58" s="137">
        <f t="shared" si="14"/>
        <v>6.7848720933703479</v>
      </c>
      <c r="AW58" s="137">
        <f t="shared" ref="AW58:AW60" si="27">(AU58/AU$61)*100</f>
        <v>2.0209053905095153E-2</v>
      </c>
      <c r="AX58" s="96"/>
      <c r="AY58" s="102">
        <v>51</v>
      </c>
      <c r="AZ58" s="107">
        <v>38186</v>
      </c>
      <c r="BA58" s="104">
        <v>361</v>
      </c>
      <c r="BB58" s="137">
        <f t="shared" si="16"/>
        <v>0.94537264966217982</v>
      </c>
      <c r="BC58" s="137">
        <f t="shared" ref="BC58:BC60" si="28">(BA58/BA$61)*100</f>
        <v>3.3837429802564688E-3</v>
      </c>
      <c r="BD58" s="96"/>
      <c r="BE58" s="102">
        <v>50</v>
      </c>
      <c r="BF58" s="107">
        <v>37258</v>
      </c>
      <c r="BG58" s="104">
        <v>1241</v>
      </c>
      <c r="BH58" s="137">
        <f t="shared" si="18"/>
        <v>3.3308282784905252</v>
      </c>
      <c r="BI58" s="137">
        <f t="shared" ref="BI58:BI60" si="29">(BG58/BG$61)*100</f>
        <v>1.1164943552708429E-2</v>
      </c>
      <c r="BJ58" s="104"/>
      <c r="BK58" s="104"/>
      <c r="BL58" s="104"/>
    </row>
    <row r="59" spans="1:64" s="27" customFormat="1">
      <c r="A59" s="4"/>
      <c r="B59" s="101" t="s">
        <v>73</v>
      </c>
      <c r="C59" s="102">
        <v>50</v>
      </c>
      <c r="D59" s="107">
        <v>20016</v>
      </c>
      <c r="E59" s="104">
        <v>172</v>
      </c>
      <c r="F59" s="137">
        <f t="shared" si="0"/>
        <v>0.85931254996003192</v>
      </c>
      <c r="G59" s="137">
        <f t="shared" si="1"/>
        <v>3.9010821647286376E-3</v>
      </c>
      <c r="H59" s="105"/>
      <c r="I59" s="102">
        <v>46</v>
      </c>
      <c r="J59" s="107">
        <v>26614</v>
      </c>
      <c r="K59" s="104">
        <v>1557</v>
      </c>
      <c r="L59" s="137">
        <f t="shared" si="2"/>
        <v>5.8503043510934098</v>
      </c>
      <c r="M59" s="137">
        <f t="shared" si="3"/>
        <v>1.6696241640619669E-2</v>
      </c>
      <c r="N59" s="105"/>
      <c r="O59" s="102">
        <v>47</v>
      </c>
      <c r="P59" s="107">
        <v>27031</v>
      </c>
      <c r="Q59" s="104">
        <v>1239</v>
      </c>
      <c r="R59" s="137">
        <f t="shared" si="4"/>
        <v>4.5836262069475788</v>
      </c>
      <c r="S59" s="137">
        <f t="shared" si="22"/>
        <v>1.0355859598615574E-2</v>
      </c>
      <c r="T59" s="104"/>
      <c r="U59" s="102">
        <v>50</v>
      </c>
      <c r="V59" s="107">
        <v>28084</v>
      </c>
      <c r="W59" s="104">
        <v>1428</v>
      </c>
      <c r="X59" s="137">
        <f t="shared" si="6"/>
        <v>5.0847457627118651</v>
      </c>
      <c r="Y59" s="137">
        <f t="shared" si="23"/>
        <v>1.1993625237006381E-2</v>
      </c>
      <c r="Z59" s="106"/>
      <c r="AA59" s="102">
        <v>48</v>
      </c>
      <c r="AB59" s="107">
        <v>39963</v>
      </c>
      <c r="AC59" s="104">
        <v>2486</v>
      </c>
      <c r="AD59" s="137">
        <f t="shared" si="8"/>
        <v>6.2207541976328109</v>
      </c>
      <c r="AE59" s="137">
        <f t="shared" si="24"/>
        <v>2.0894663077760337E-2</v>
      </c>
      <c r="AF59" s="106"/>
      <c r="AG59" s="102">
        <v>49</v>
      </c>
      <c r="AH59" s="107">
        <v>38033</v>
      </c>
      <c r="AI59" s="104">
        <v>790</v>
      </c>
      <c r="AJ59" s="137">
        <f t="shared" si="21"/>
        <v>2.0771435332474431</v>
      </c>
      <c r="AK59" s="137">
        <f t="shared" si="25"/>
        <v>6.811734773811173E-3</v>
      </c>
      <c r="AL59" s="4"/>
      <c r="AM59" s="102">
        <v>46</v>
      </c>
      <c r="AN59" s="107">
        <v>34953</v>
      </c>
      <c r="AO59" s="104">
        <v>2951</v>
      </c>
      <c r="AP59" s="137">
        <f t="shared" si="12"/>
        <v>8.4427660000572189</v>
      </c>
      <c r="AQ59" s="137">
        <f t="shared" si="26"/>
        <v>2.5550440561112265E-2</v>
      </c>
      <c r="AR59" s="96"/>
      <c r="AS59" s="102">
        <v>50</v>
      </c>
      <c r="AT59" s="107">
        <v>37584</v>
      </c>
      <c r="AU59" s="104">
        <v>961</v>
      </c>
      <c r="AV59" s="137">
        <f t="shared" si="14"/>
        <v>2.5569391230310772</v>
      </c>
      <c r="AW59" s="137">
        <f t="shared" si="27"/>
        <v>8.5441710527041099E-3</v>
      </c>
      <c r="AX59" s="96"/>
      <c r="AY59" s="102">
        <v>47</v>
      </c>
      <c r="AZ59" s="107">
        <v>37916</v>
      </c>
      <c r="BA59" s="104">
        <v>1964</v>
      </c>
      <c r="BB59" s="137">
        <f t="shared" si="16"/>
        <v>5.1798712944403418</v>
      </c>
      <c r="BC59" s="137">
        <f t="shared" si="28"/>
        <v>1.8409061532475637E-2</v>
      </c>
      <c r="BD59" s="96"/>
      <c r="BE59" s="102">
        <v>49</v>
      </c>
      <c r="BF59" s="107">
        <v>37394</v>
      </c>
      <c r="BG59" s="104">
        <v>1527</v>
      </c>
      <c r="BH59" s="137">
        <f t="shared" si="18"/>
        <v>4.0835428143552441</v>
      </c>
      <c r="BI59" s="137">
        <f t="shared" si="29"/>
        <v>1.3738008706676691E-2</v>
      </c>
      <c r="BJ59" s="104"/>
      <c r="BK59" s="104"/>
      <c r="BL59" s="104"/>
    </row>
    <row r="60" spans="1:64" s="27" customFormat="1">
      <c r="A60" s="4"/>
      <c r="B60" s="101" t="s">
        <v>68</v>
      </c>
      <c r="C60" s="102">
        <v>51</v>
      </c>
      <c r="D60" s="107">
        <v>10468</v>
      </c>
      <c r="E60" s="104">
        <v>142</v>
      </c>
      <c r="F60" s="137">
        <f t="shared" si="0"/>
        <v>1.3565150936186474</v>
      </c>
      <c r="G60" s="137">
        <f t="shared" si="1"/>
        <v>3.2206608569271314E-3</v>
      </c>
      <c r="H60" s="111"/>
      <c r="I60" s="102">
        <v>45</v>
      </c>
      <c r="J60" s="107">
        <v>18377</v>
      </c>
      <c r="K60" s="104">
        <v>1837</v>
      </c>
      <c r="L60" s="137">
        <f t="shared" si="2"/>
        <v>9.996190890787398</v>
      </c>
      <c r="M60" s="137">
        <f t="shared" si="3"/>
        <v>1.9698777067320705E-2</v>
      </c>
      <c r="N60" s="111"/>
      <c r="O60" s="102">
        <v>45</v>
      </c>
      <c r="P60" s="107">
        <v>25911</v>
      </c>
      <c r="Q60" s="104">
        <v>3391</v>
      </c>
      <c r="R60" s="137">
        <f t="shared" si="4"/>
        <v>13.087105862375054</v>
      </c>
      <c r="S60" s="137">
        <f t="shared" si="22"/>
        <v>2.834279249306329E-2</v>
      </c>
      <c r="T60" s="104"/>
      <c r="U60" s="102">
        <v>44</v>
      </c>
      <c r="V60" s="107">
        <v>73912</v>
      </c>
      <c r="W60" s="104">
        <v>3415</v>
      </c>
      <c r="X60" s="137">
        <f t="shared" si="6"/>
        <v>4.620359346249594</v>
      </c>
      <c r="Y60" s="137">
        <f t="shared" si="23"/>
        <v>2.8682234022672823E-2</v>
      </c>
      <c r="Z60" s="106"/>
      <c r="AA60" s="102">
        <v>45</v>
      </c>
      <c r="AB60" s="107">
        <v>36274</v>
      </c>
      <c r="AC60" s="104">
        <v>3792</v>
      </c>
      <c r="AD60" s="137">
        <f t="shared" si="8"/>
        <v>10.453768539449744</v>
      </c>
      <c r="AE60" s="137">
        <f t="shared" si="24"/>
        <v>3.1871505386511345E-2</v>
      </c>
      <c r="AF60" s="106"/>
      <c r="AG60" s="102">
        <v>45</v>
      </c>
      <c r="AH60" s="107">
        <v>37011</v>
      </c>
      <c r="AI60" s="104">
        <v>4764</v>
      </c>
      <c r="AJ60" s="137">
        <f t="shared" si="21"/>
        <v>12.871848909783578</v>
      </c>
      <c r="AK60" s="137">
        <f t="shared" si="25"/>
        <v>4.1077347420805606E-2</v>
      </c>
      <c r="AL60" s="4"/>
      <c r="AM60" s="102">
        <v>48</v>
      </c>
      <c r="AN60" s="107">
        <v>34543</v>
      </c>
      <c r="AO60" s="104">
        <v>2297</v>
      </c>
      <c r="AP60" s="137">
        <f t="shared" si="12"/>
        <v>6.649683003792374</v>
      </c>
      <c r="AQ60" s="137">
        <f t="shared" si="26"/>
        <v>1.988795729206197E-2</v>
      </c>
      <c r="AR60" s="4"/>
      <c r="AS60" s="102">
        <v>42</v>
      </c>
      <c r="AT60" s="107">
        <v>38510</v>
      </c>
      <c r="AU60" s="104">
        <v>4504</v>
      </c>
      <c r="AV60" s="137">
        <f t="shared" si="14"/>
        <v>11.695663464035315</v>
      </c>
      <c r="AW60" s="137">
        <f t="shared" si="27"/>
        <v>4.004468930424486E-2</v>
      </c>
      <c r="AX60" s="4"/>
      <c r="AY60" s="102">
        <v>41</v>
      </c>
      <c r="AZ60" s="107">
        <v>36412</v>
      </c>
      <c r="BA60" s="104">
        <v>4922</v>
      </c>
      <c r="BB60" s="137">
        <f t="shared" si="16"/>
        <v>13.517521696144128</v>
      </c>
      <c r="BC60" s="137">
        <f t="shared" si="28"/>
        <v>4.6135132822222549E-2</v>
      </c>
      <c r="BD60" s="4"/>
      <c r="BE60" s="102">
        <v>47</v>
      </c>
      <c r="BF60" s="107">
        <v>32916</v>
      </c>
      <c r="BG60" s="104">
        <v>2729</v>
      </c>
      <c r="BH60" s="137">
        <f t="shared" si="18"/>
        <v>8.2908008263458495</v>
      </c>
      <c r="BI60" s="137">
        <f t="shared" si="29"/>
        <v>2.4552079738389448E-2</v>
      </c>
      <c r="BJ60" s="104"/>
      <c r="BK60" s="104"/>
      <c r="BL60" s="104"/>
    </row>
    <row r="61" spans="1:64">
      <c r="B61" s="112" t="s">
        <v>75</v>
      </c>
      <c r="C61" s="113"/>
      <c r="D61" s="114">
        <f>SUM(D10:D60)</f>
        <v>20626450</v>
      </c>
      <c r="E61" s="114">
        <f t="shared" ref="E61:G61" si="30">SUM(E10:E60)</f>
        <v>4409033</v>
      </c>
      <c r="F61" s="138">
        <f>(E61/D61)*100</f>
        <v>21.3756269256222</v>
      </c>
      <c r="G61" s="138">
        <f t="shared" si="30"/>
        <v>99.999999999999972</v>
      </c>
      <c r="H61" s="115"/>
      <c r="I61" s="113"/>
      <c r="J61" s="114">
        <f>SUM(J10:J60)</f>
        <v>33055462</v>
      </c>
      <c r="K61" s="114">
        <f t="shared" ref="K61" si="31">SUM(K10:K60)</f>
        <v>9325452</v>
      </c>
      <c r="L61" s="138">
        <f>(K61/J61)*100</f>
        <v>28.211531274317085</v>
      </c>
      <c r="M61" s="138">
        <f t="shared" ref="M61" si="32">SUM(M10:M60)</f>
        <v>100.00000000000001</v>
      </c>
      <c r="N61" s="115"/>
      <c r="O61" s="113"/>
      <c r="P61" s="114">
        <f>SUM(P10:P60)</f>
        <v>42386752</v>
      </c>
      <c r="Q61" s="114">
        <f t="shared" ref="Q61" si="33">SUM(Q10:Q60)</f>
        <v>11964241</v>
      </c>
      <c r="R61" s="138">
        <f t="shared" si="4"/>
        <v>28.226368937162256</v>
      </c>
      <c r="S61" s="138">
        <f t="shared" ref="S61" si="34">SUM(S10:S60)</f>
        <v>100.00000000000006</v>
      </c>
      <c r="T61" s="116"/>
      <c r="U61" s="113"/>
      <c r="V61" s="114">
        <f>SUM(V10:V60)</f>
        <v>46127684</v>
      </c>
      <c r="W61" s="114">
        <f t="shared" ref="W61" si="35">SUM(W10:W60)</f>
        <v>11906325</v>
      </c>
      <c r="X61" s="138">
        <f t="shared" si="6"/>
        <v>25.811668758396799</v>
      </c>
      <c r="Y61" s="138">
        <f t="shared" ref="Y61" si="36">SUM(Y10:Y60)</f>
        <v>99.999999999999986</v>
      </c>
      <c r="Z61" s="117"/>
      <c r="AA61" s="113"/>
      <c r="AB61" s="114">
        <f>SUM(AB10:AB60)</f>
        <v>46692053</v>
      </c>
      <c r="AC61" s="114">
        <f t="shared" ref="AC61" si="37">SUM(AC10:AC60)</f>
        <v>11897775</v>
      </c>
      <c r="AD61" s="138">
        <f t="shared" si="8"/>
        <v>25.481370459337054</v>
      </c>
      <c r="AE61" s="138">
        <f t="shared" ref="AE61" si="38">SUM(AE10:AE60)</f>
        <v>100</v>
      </c>
      <c r="AF61" s="118"/>
      <c r="AG61" s="113"/>
      <c r="AH61" s="114">
        <f>SUM(AH10:AH60)</f>
        <v>47579295</v>
      </c>
      <c r="AI61" s="114">
        <f t="shared" ref="AI61" si="39">SUM(AI10:AI60)</f>
        <v>11597633</v>
      </c>
      <c r="AJ61" s="138">
        <f t="shared" si="10"/>
        <v>24.375377987420787</v>
      </c>
      <c r="AK61" s="138">
        <f t="shared" ref="AK61" si="40">SUM(AK10:AK60)</f>
        <v>99.999999999999986</v>
      </c>
      <c r="AM61" s="113"/>
      <c r="AN61" s="114">
        <f>SUM(AN10:AN60)</f>
        <v>47949073</v>
      </c>
      <c r="AO61" s="114">
        <f t="shared" ref="AO61" si="41">SUM(AO10:AO60)</f>
        <v>11549703</v>
      </c>
      <c r="AP61" s="138">
        <f t="shared" si="12"/>
        <v>24.087437519386455</v>
      </c>
      <c r="AQ61" s="138">
        <f t="shared" ref="AQ61" si="42">SUM(AQ10:AQ60)</f>
        <v>100.00000000000001</v>
      </c>
      <c r="AR61" s="96"/>
      <c r="AS61" s="113"/>
      <c r="AT61" s="114">
        <f>SUM(AT10:AT60)</f>
        <v>48022409</v>
      </c>
      <c r="AU61" s="114">
        <f t="shared" ref="AU61" si="43">SUM(AU10:AU60)</f>
        <v>11247434</v>
      </c>
      <c r="AV61" s="138">
        <f t="shared" si="14"/>
        <v>23.421219872580735</v>
      </c>
      <c r="AW61" s="138">
        <f t="shared" ref="AW61" si="44">SUM(AW10:AW60)</f>
        <v>100</v>
      </c>
      <c r="AX61" s="96"/>
      <c r="AY61" s="113"/>
      <c r="AZ61" s="114">
        <f>SUM(AZ10:AZ60)</f>
        <v>47001259</v>
      </c>
      <c r="BA61" s="114">
        <f t="shared" ref="BA61" si="45">SUM(BA10:BA60)</f>
        <v>10668659</v>
      </c>
      <c r="BB61" s="138">
        <f t="shared" si="16"/>
        <v>22.698666433594898</v>
      </c>
      <c r="BC61" s="138">
        <f t="shared" ref="BC61" si="46">SUM(BC10:BC60)</f>
        <v>100.00000000000009</v>
      </c>
      <c r="BD61" s="96"/>
      <c r="BE61" s="113"/>
      <c r="BF61" s="114">
        <f>SUM(BF10:BF60)</f>
        <v>48759620</v>
      </c>
      <c r="BG61" s="114">
        <f t="shared" ref="BG61" si="47">SUM(BG10:BG60)</f>
        <v>11115148</v>
      </c>
      <c r="BH61" s="138">
        <f t="shared" si="18"/>
        <v>22.795805217514001</v>
      </c>
      <c r="BI61" s="138">
        <f t="shared" ref="BI61" si="48">SUM(BI10:BI60)</f>
        <v>100.00000000000004</v>
      </c>
      <c r="BJ61" s="119"/>
      <c r="BK61" s="116"/>
      <c r="BL61" s="119"/>
    </row>
    <row r="62" spans="1:64" s="27" customFormat="1" ht="7.5" customHeight="1">
      <c r="A62" s="4"/>
      <c r="B62" s="120"/>
      <c r="C62" s="121"/>
      <c r="D62" s="122"/>
      <c r="E62" s="123"/>
      <c r="F62" s="123"/>
      <c r="G62" s="123"/>
      <c r="H62" s="124"/>
      <c r="I62" s="121"/>
      <c r="J62" s="125"/>
      <c r="K62" s="123"/>
      <c r="L62" s="123"/>
      <c r="M62" s="123"/>
      <c r="N62" s="124"/>
      <c r="O62" s="121"/>
      <c r="P62" s="125"/>
      <c r="Q62" s="123"/>
      <c r="R62" s="123"/>
      <c r="S62" s="123"/>
      <c r="T62" s="123"/>
      <c r="U62" s="123"/>
      <c r="V62" s="123"/>
      <c r="W62" s="97"/>
      <c r="X62" s="97"/>
      <c r="Y62" s="97"/>
      <c r="Z62" s="126"/>
      <c r="AA62" s="123"/>
      <c r="AB62" s="123"/>
      <c r="AC62" s="97"/>
      <c r="AD62" s="97"/>
      <c r="AE62" s="97"/>
      <c r="AF62" s="96"/>
      <c r="AG62" s="96"/>
      <c r="AH62" s="21"/>
      <c r="AI62" s="21"/>
      <c r="AJ62" s="21"/>
      <c r="AK62" s="21"/>
      <c r="AL62" s="4"/>
      <c r="AM62" s="4"/>
      <c r="AN62" s="4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</row>
    <row r="63" spans="1:64" s="27" customFormat="1" ht="76.5">
      <c r="A63" s="4"/>
      <c r="B63" s="152" t="s">
        <v>186</v>
      </c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8"/>
      <c r="U63" s="128"/>
      <c r="V63" s="128"/>
      <c r="W63" s="128"/>
      <c r="X63" s="128"/>
      <c r="Y63" s="128"/>
      <c r="Z63" s="4"/>
      <c r="AA63" s="128"/>
      <c r="AB63" s="128"/>
      <c r="AC63" s="128"/>
      <c r="AD63" s="128"/>
      <c r="AE63" s="128"/>
      <c r="AF63" s="4"/>
      <c r="AG63" s="128"/>
      <c r="AH63" s="128"/>
      <c r="AI63" s="128"/>
      <c r="AJ63" s="128"/>
      <c r="AK63" s="128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</row>
    <row r="64" spans="1:64" s="27" customFormat="1">
      <c r="A64" s="4"/>
      <c r="B64" s="153" t="s">
        <v>176</v>
      </c>
      <c r="C64" s="127"/>
      <c r="D64" s="127"/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8"/>
      <c r="U64" s="128"/>
      <c r="V64" s="128"/>
      <c r="W64" s="128"/>
      <c r="X64" s="128"/>
      <c r="Y64" s="128"/>
      <c r="Z64" s="4"/>
      <c r="AA64" s="128"/>
      <c r="AB64" s="128"/>
      <c r="AC64" s="128"/>
      <c r="AD64" s="128"/>
      <c r="AE64" s="128"/>
      <c r="AF64" s="4"/>
      <c r="AG64" s="128"/>
      <c r="AH64" s="128"/>
      <c r="AI64" s="128"/>
      <c r="AJ64" s="128"/>
      <c r="AK64" s="128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</row>
    <row r="65" spans="1:64" s="27" customFormat="1">
      <c r="A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</row>
    <row r="68" spans="1:64" hidden="1">
      <c r="I68" s="28"/>
      <c r="K68" s="28"/>
    </row>
    <row r="69" spans="1:64" hidden="1">
      <c r="I69" s="28"/>
    </row>
    <row r="70" spans="1:64" hidden="1">
      <c r="I70" s="28"/>
    </row>
  </sheetData>
  <mergeCells count="23">
    <mergeCell ref="C6:BI6"/>
    <mergeCell ref="BK8:BK9"/>
    <mergeCell ref="AS8:AS9"/>
    <mergeCell ref="AT8:AW8"/>
    <mergeCell ref="AY8:AY9"/>
    <mergeCell ref="AZ8:BC8"/>
    <mergeCell ref="BE8:BE9"/>
    <mergeCell ref="BF8:BI8"/>
    <mergeCell ref="AN8:AQ8"/>
    <mergeCell ref="O8:O9"/>
    <mergeCell ref="P8:S8"/>
    <mergeCell ref="U8:U9"/>
    <mergeCell ref="V8:Y8"/>
    <mergeCell ref="AA8:AA9"/>
    <mergeCell ref="AB8:AE8"/>
    <mergeCell ref="AG8:AG9"/>
    <mergeCell ref="AH8:AK8"/>
    <mergeCell ref="AM8:AM9"/>
    <mergeCell ref="B8:B9"/>
    <mergeCell ref="C8:C9"/>
    <mergeCell ref="D8:G8"/>
    <mergeCell ref="I8:I9"/>
    <mergeCell ref="J8:M8"/>
  </mergeCells>
  <hyperlinks>
    <hyperlink ref="BK8" location="Indice!C6" display="Regresar"/>
    <hyperlink ref="BK8:BK9" location="Índice!C6" display="Regresar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AH120"/>
  <sheetViews>
    <sheetView zoomScaleNormal="100" workbookViewId="0">
      <pane xSplit="2" ySplit="9" topLeftCell="C31" activePane="bottomRight" state="frozen"/>
      <selection pane="topRight" activeCell="C1" sqref="C1"/>
      <selection pane="bottomLeft" activeCell="A10" sqref="A10"/>
      <selection pane="bottomRight" activeCell="B36" sqref="B36"/>
    </sheetView>
  </sheetViews>
  <sheetFormatPr baseColWidth="10" defaultColWidth="0" defaultRowHeight="18.75" zeroHeight="1"/>
  <cols>
    <col min="1" max="1" width="3.140625" style="4" customWidth="1"/>
    <col min="2" max="2" width="42.42578125" style="4" customWidth="1"/>
    <col min="3" max="31" width="11.7109375" style="4" customWidth="1"/>
    <col min="32" max="32" width="2.85546875" style="4" customWidth="1"/>
    <col min="33" max="33" width="11.42578125" style="4" customWidth="1"/>
    <col min="34" max="34" width="2.85546875" style="4" customWidth="1"/>
    <col min="35" max="16384" width="11.42578125" style="91" hidden="1"/>
  </cols>
  <sheetData>
    <row r="1" spans="1:34"/>
    <row r="2" spans="1:34"/>
    <row r="3" spans="1:34"/>
    <row r="4" spans="1:34"/>
    <row r="5" spans="1:34"/>
    <row r="6" spans="1:34" ht="45" customHeight="1">
      <c r="C6" s="170" t="s">
        <v>209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</row>
    <row r="7" spans="1:34" ht="6.75" customHeight="1"/>
    <row r="8" spans="1:34" ht="27" customHeight="1">
      <c r="B8" s="165" t="s">
        <v>163</v>
      </c>
      <c r="C8" s="164" t="s">
        <v>1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G8" s="158" t="s">
        <v>4</v>
      </c>
    </row>
    <row r="9" spans="1:34" ht="27" customHeight="1">
      <c r="B9" s="166"/>
      <c r="C9" s="30">
        <v>1994</v>
      </c>
      <c r="D9" s="30">
        <v>1995</v>
      </c>
      <c r="E9" s="29">
        <v>1996</v>
      </c>
      <c r="F9" s="30">
        <v>1997</v>
      </c>
      <c r="G9" s="30">
        <v>1998</v>
      </c>
      <c r="H9" s="29">
        <v>1999</v>
      </c>
      <c r="I9" s="30">
        <v>2000</v>
      </c>
      <c r="J9" s="30">
        <v>2001</v>
      </c>
      <c r="K9" s="29">
        <v>2002</v>
      </c>
      <c r="L9" s="30">
        <v>2003</v>
      </c>
      <c r="M9" s="30">
        <v>2004</v>
      </c>
      <c r="N9" s="29">
        <v>2005</v>
      </c>
      <c r="O9" s="30">
        <v>2006</v>
      </c>
      <c r="P9" s="30">
        <v>2007</v>
      </c>
      <c r="Q9" s="29">
        <v>2008</v>
      </c>
      <c r="R9" s="30">
        <v>2009</v>
      </c>
      <c r="S9" s="30">
        <v>2010</v>
      </c>
      <c r="T9" s="29">
        <v>2011</v>
      </c>
      <c r="U9" s="30">
        <v>2012</v>
      </c>
      <c r="V9" s="30">
        <v>2013</v>
      </c>
      <c r="W9" s="30">
        <v>2014</v>
      </c>
      <c r="X9" s="30">
        <v>2015</v>
      </c>
      <c r="Y9" s="30">
        <v>2016</v>
      </c>
      <c r="Z9" s="30">
        <v>2017</v>
      </c>
      <c r="AA9" s="30">
        <v>2018</v>
      </c>
      <c r="AB9" s="30">
        <v>2019</v>
      </c>
      <c r="AC9" s="30">
        <v>2020</v>
      </c>
      <c r="AD9" s="30">
        <v>2021</v>
      </c>
      <c r="AE9" s="30">
        <v>2022</v>
      </c>
      <c r="AG9" s="158"/>
    </row>
    <row r="10" spans="1:34">
      <c r="B10" s="60" t="s">
        <v>76</v>
      </c>
      <c r="C10" s="81">
        <f>C11+C14</f>
        <v>5669327.5999999996</v>
      </c>
      <c r="D10" s="81">
        <f t="shared" ref="D10:AE10" si="0">D11+D14</f>
        <v>6158611.1500000004</v>
      </c>
      <c r="E10" s="81">
        <f t="shared" si="0"/>
        <v>6096269.3799999999</v>
      </c>
      <c r="F10" s="81">
        <f t="shared" si="0"/>
        <v>6471461.5</v>
      </c>
      <c r="G10" s="81">
        <f t="shared" si="0"/>
        <v>6584726.4900000002</v>
      </c>
      <c r="H10" s="81">
        <f t="shared" si="0"/>
        <v>6744660.790000001</v>
      </c>
      <c r="I10" s="81">
        <f t="shared" si="0"/>
        <v>7225617.7599999998</v>
      </c>
      <c r="J10" s="81">
        <f t="shared" si="0"/>
        <v>8160288.1699999999</v>
      </c>
      <c r="K10" s="81">
        <f t="shared" si="0"/>
        <v>8878219.790000001</v>
      </c>
      <c r="L10" s="81">
        <f t="shared" si="0"/>
        <v>9239017.1699999999</v>
      </c>
      <c r="M10" s="81">
        <f t="shared" si="0"/>
        <v>9718754.6799999997</v>
      </c>
      <c r="N10" s="81">
        <f t="shared" si="0"/>
        <v>10009689.880000001</v>
      </c>
      <c r="O10" s="81">
        <f t="shared" si="0"/>
        <v>10198412.359999999</v>
      </c>
      <c r="P10" s="81">
        <f t="shared" si="0"/>
        <v>10852009.869999999</v>
      </c>
      <c r="Q10" s="81">
        <f t="shared" si="0"/>
        <v>10972847.199999999</v>
      </c>
      <c r="R10" s="81">
        <f t="shared" si="0"/>
        <v>11052280.129999999</v>
      </c>
      <c r="S10" s="81">
        <f t="shared" si="0"/>
        <v>11226882.629999999</v>
      </c>
      <c r="T10" s="81">
        <f t="shared" si="0"/>
        <v>11179056.609999999</v>
      </c>
      <c r="U10" s="81">
        <f t="shared" si="0"/>
        <v>11250355.359999999</v>
      </c>
      <c r="V10" s="81">
        <f t="shared" si="0"/>
        <v>11269684.82</v>
      </c>
      <c r="W10" s="81">
        <f t="shared" si="0"/>
        <v>11320955.9</v>
      </c>
      <c r="X10" s="81">
        <f t="shared" si="0"/>
        <v>11728182.43</v>
      </c>
      <c r="Y10" s="81">
        <f t="shared" si="0"/>
        <v>11579153.530000001</v>
      </c>
      <c r="Z10" s="81">
        <f t="shared" si="0"/>
        <v>11807577.629999999</v>
      </c>
      <c r="AA10" s="81">
        <f t="shared" si="0"/>
        <v>11954000.889999999</v>
      </c>
      <c r="AB10" s="81">
        <f t="shared" si="0"/>
        <v>12014429.609999999</v>
      </c>
      <c r="AC10" s="81">
        <f t="shared" si="0"/>
        <v>11245902.18</v>
      </c>
      <c r="AD10" s="81">
        <f t="shared" si="0"/>
        <v>11632787.129999999</v>
      </c>
      <c r="AE10" s="81">
        <f t="shared" si="0"/>
        <v>11822951.870000001</v>
      </c>
    </row>
    <row r="11" spans="1:34" s="27" customFormat="1">
      <c r="A11" s="4"/>
      <c r="B11" s="61" t="s">
        <v>77</v>
      </c>
      <c r="C11" s="75">
        <f>C12+C13</f>
        <v>3766995.2</v>
      </c>
      <c r="D11" s="75">
        <f t="shared" ref="D11:AE11" si="1">D12+D13</f>
        <v>4200770.6500000004</v>
      </c>
      <c r="E11" s="75">
        <f t="shared" si="1"/>
        <v>4032145.48</v>
      </c>
      <c r="F11" s="75">
        <f t="shared" si="1"/>
        <v>4412251.7</v>
      </c>
      <c r="G11" s="75">
        <f t="shared" si="1"/>
        <v>4562744.6900000004</v>
      </c>
      <c r="H11" s="75">
        <f t="shared" si="1"/>
        <v>4611694.6000000006</v>
      </c>
      <c r="I11" s="75">
        <f t="shared" si="1"/>
        <v>5001045.3600000003</v>
      </c>
      <c r="J11" s="75">
        <f t="shared" si="1"/>
        <v>5816969.8700000001</v>
      </c>
      <c r="K11" s="75">
        <f t="shared" si="1"/>
        <v>6337051.1900000004</v>
      </c>
      <c r="L11" s="75">
        <f t="shared" si="1"/>
        <v>6453460.7700000005</v>
      </c>
      <c r="M11" s="75">
        <f t="shared" si="1"/>
        <v>6722518.7799999993</v>
      </c>
      <c r="N11" s="75">
        <f t="shared" si="1"/>
        <v>6949903.7800000003</v>
      </c>
      <c r="O11" s="75">
        <f t="shared" si="1"/>
        <v>7147487.0599999996</v>
      </c>
      <c r="P11" s="75">
        <f t="shared" si="1"/>
        <v>7658133.7399999993</v>
      </c>
      <c r="Q11" s="75">
        <f t="shared" si="1"/>
        <v>7629651.2000000002</v>
      </c>
      <c r="R11" s="75">
        <f t="shared" si="1"/>
        <v>7668906.0299999993</v>
      </c>
      <c r="S11" s="75">
        <f t="shared" si="1"/>
        <v>7787202.9299999997</v>
      </c>
      <c r="T11" s="75">
        <f t="shared" si="1"/>
        <v>7701073.0700000003</v>
      </c>
      <c r="U11" s="75">
        <f t="shared" si="1"/>
        <v>7811217.7999999998</v>
      </c>
      <c r="V11" s="75">
        <f t="shared" si="1"/>
        <v>7651432.4199999999</v>
      </c>
      <c r="W11" s="75">
        <f t="shared" si="1"/>
        <v>7751452.9000000004</v>
      </c>
      <c r="X11" s="75">
        <f t="shared" si="1"/>
        <v>8043978.21</v>
      </c>
      <c r="Y11" s="75">
        <f t="shared" si="1"/>
        <v>7807401.5300000003</v>
      </c>
      <c r="Z11" s="75">
        <f t="shared" si="1"/>
        <v>7900574.1099999994</v>
      </c>
      <c r="AA11" s="75">
        <f t="shared" si="1"/>
        <v>8084732.4499999993</v>
      </c>
      <c r="AB11" s="75">
        <f t="shared" si="1"/>
        <v>8062173.4499999993</v>
      </c>
      <c r="AC11" s="75">
        <f t="shared" si="1"/>
        <v>7519117.5099999998</v>
      </c>
      <c r="AD11" s="75">
        <f t="shared" si="1"/>
        <v>7583045.9199999999</v>
      </c>
      <c r="AE11" s="75">
        <f t="shared" si="1"/>
        <v>7874636.54</v>
      </c>
      <c r="AF11" s="4"/>
      <c r="AG11" s="4"/>
      <c r="AH11" s="4"/>
    </row>
    <row r="12" spans="1:34">
      <c r="B12" s="62" t="s">
        <v>206</v>
      </c>
      <c r="C12" s="82">
        <v>3347549.2</v>
      </c>
      <c r="D12" s="82">
        <v>3728210.1</v>
      </c>
      <c r="E12" s="82">
        <v>3586938.4</v>
      </c>
      <c r="F12" s="82">
        <v>4016075.8</v>
      </c>
      <c r="G12" s="82">
        <v>4235717.2</v>
      </c>
      <c r="H12" s="82">
        <v>4302158.7</v>
      </c>
      <c r="I12" s="82">
        <v>4641932.4000000004</v>
      </c>
      <c r="J12" s="82">
        <v>5370020.4000000004</v>
      </c>
      <c r="K12" s="82">
        <v>5784837.2000000002</v>
      </c>
      <c r="L12" s="82">
        <v>5831974.4000000004</v>
      </c>
      <c r="M12" s="82">
        <v>6216247.7999999998</v>
      </c>
      <c r="N12" s="82">
        <v>6525925.7000000002</v>
      </c>
      <c r="O12" s="82">
        <v>6793324.2999999998</v>
      </c>
      <c r="P12" s="82">
        <v>7237637.5999999996</v>
      </c>
      <c r="Q12" s="82">
        <v>7004458.7000000002</v>
      </c>
      <c r="R12" s="82">
        <v>6648143.7999999998</v>
      </c>
      <c r="S12" s="82">
        <v>6807421.0999999996</v>
      </c>
      <c r="T12" s="82">
        <v>6793444.2999999998</v>
      </c>
      <c r="U12" s="82">
        <v>7011378.2999999998</v>
      </c>
      <c r="V12" s="82">
        <v>6963583.2999999998</v>
      </c>
      <c r="W12" s="82">
        <v>7219638</v>
      </c>
      <c r="X12" s="82">
        <v>7588852.2000000002</v>
      </c>
      <c r="Y12" s="82">
        <v>7408616.4900000002</v>
      </c>
      <c r="Z12" s="82">
        <v>7513309.0099999998</v>
      </c>
      <c r="AA12" s="82">
        <v>7740454.9699999997</v>
      </c>
      <c r="AB12" s="82">
        <v>7725199.0599999996</v>
      </c>
      <c r="AC12" s="82">
        <v>7022215.1799999997</v>
      </c>
      <c r="AD12" s="82">
        <v>7111638.2999999998</v>
      </c>
      <c r="AE12" s="82">
        <v>7604229.2999999998</v>
      </c>
      <c r="AF12" s="28"/>
      <c r="AH12" s="28"/>
    </row>
    <row r="13" spans="1:34" s="27" customFormat="1">
      <c r="A13" s="4"/>
      <c r="B13" s="63" t="s">
        <v>207</v>
      </c>
      <c r="C13" s="75">
        <v>419446</v>
      </c>
      <c r="D13" s="75">
        <v>472560.55</v>
      </c>
      <c r="E13" s="75">
        <v>445207.08</v>
      </c>
      <c r="F13" s="75">
        <v>396175.9</v>
      </c>
      <c r="G13" s="75">
        <v>327027.49</v>
      </c>
      <c r="H13" s="75">
        <v>309535.90000000002</v>
      </c>
      <c r="I13" s="75">
        <v>359112.96000000002</v>
      </c>
      <c r="J13" s="75">
        <v>446949.47</v>
      </c>
      <c r="K13" s="75">
        <v>552213.99</v>
      </c>
      <c r="L13" s="75">
        <v>621486.37</v>
      </c>
      <c r="M13" s="75">
        <v>506270.98</v>
      </c>
      <c r="N13" s="75">
        <v>423978.08</v>
      </c>
      <c r="O13" s="75">
        <v>354162.76</v>
      </c>
      <c r="P13" s="75">
        <v>420496.14</v>
      </c>
      <c r="Q13" s="75">
        <v>625192.5</v>
      </c>
      <c r="R13" s="75">
        <v>1020762.23</v>
      </c>
      <c r="S13" s="75">
        <v>979781.83</v>
      </c>
      <c r="T13" s="75">
        <v>907628.77</v>
      </c>
      <c r="U13" s="75">
        <v>799839.5</v>
      </c>
      <c r="V13" s="75">
        <v>687849.12</v>
      </c>
      <c r="W13" s="75">
        <v>531814.9</v>
      </c>
      <c r="X13" s="75">
        <v>455126.01</v>
      </c>
      <c r="Y13" s="75">
        <v>398785.04</v>
      </c>
      <c r="Z13" s="75">
        <v>387265.1</v>
      </c>
      <c r="AA13" s="75">
        <v>344277.48</v>
      </c>
      <c r="AB13" s="75">
        <v>336974.39</v>
      </c>
      <c r="AC13" s="75">
        <v>496902.33</v>
      </c>
      <c r="AD13" s="75">
        <v>471407.62</v>
      </c>
      <c r="AE13" s="75">
        <v>270407.24</v>
      </c>
      <c r="AF13" s="4"/>
      <c r="AG13" s="4"/>
      <c r="AH13" s="4"/>
    </row>
    <row r="14" spans="1:34" s="27" customFormat="1">
      <c r="A14" s="4"/>
      <c r="B14" s="61" t="s">
        <v>78</v>
      </c>
      <c r="C14" s="75">
        <v>1902332.4</v>
      </c>
      <c r="D14" s="75">
        <v>1957840.5</v>
      </c>
      <c r="E14" s="75">
        <v>2064123.9</v>
      </c>
      <c r="F14" s="75">
        <v>2059209.8</v>
      </c>
      <c r="G14" s="75">
        <v>2021981.8</v>
      </c>
      <c r="H14" s="75">
        <v>2132966.19</v>
      </c>
      <c r="I14" s="75">
        <v>2224572.4</v>
      </c>
      <c r="J14" s="75">
        <v>2343318.2999999998</v>
      </c>
      <c r="K14" s="75">
        <v>2541168.6</v>
      </c>
      <c r="L14" s="75">
        <v>2785556.4</v>
      </c>
      <c r="M14" s="75">
        <v>2996235.9</v>
      </c>
      <c r="N14" s="75">
        <v>3059786.1</v>
      </c>
      <c r="O14" s="75">
        <v>3050925.3</v>
      </c>
      <c r="P14" s="75">
        <v>3193876.13</v>
      </c>
      <c r="Q14" s="75">
        <v>3343196</v>
      </c>
      <c r="R14" s="75">
        <v>3383374.1</v>
      </c>
      <c r="S14" s="75">
        <v>3439679.7</v>
      </c>
      <c r="T14" s="75">
        <v>3477983.54</v>
      </c>
      <c r="U14" s="75">
        <v>3439137.56</v>
      </c>
      <c r="V14" s="75">
        <v>3618252.4</v>
      </c>
      <c r="W14" s="75">
        <v>3569503</v>
      </c>
      <c r="X14" s="75">
        <v>3684204.22</v>
      </c>
      <c r="Y14" s="75">
        <v>3771752</v>
      </c>
      <c r="Z14" s="75">
        <v>3907003.52</v>
      </c>
      <c r="AA14" s="75">
        <v>3869268.44</v>
      </c>
      <c r="AB14" s="75">
        <v>3952256.16</v>
      </c>
      <c r="AC14" s="75">
        <v>3726784.67</v>
      </c>
      <c r="AD14" s="75">
        <v>4049741.21</v>
      </c>
      <c r="AE14" s="75">
        <v>3948315.33</v>
      </c>
      <c r="AF14" s="4"/>
      <c r="AG14" s="4"/>
      <c r="AH14" s="4"/>
    </row>
    <row r="15" spans="1:34" s="27" customFormat="1">
      <c r="A15" s="4"/>
      <c r="B15" s="61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4"/>
      <c r="AG15" s="4"/>
      <c r="AH15" s="4"/>
    </row>
    <row r="16" spans="1:34">
      <c r="B16" s="60" t="s">
        <v>76</v>
      </c>
      <c r="C16" s="64">
        <f>C17+C20</f>
        <v>100.00000000000001</v>
      </c>
      <c r="D16" s="64">
        <f t="shared" ref="D16:AE16" si="2">D17+D20</f>
        <v>100</v>
      </c>
      <c r="E16" s="64">
        <f t="shared" si="2"/>
        <v>100</v>
      </c>
      <c r="F16" s="64">
        <f t="shared" si="2"/>
        <v>100.00000000000001</v>
      </c>
      <c r="G16" s="64">
        <f t="shared" si="2"/>
        <v>100</v>
      </c>
      <c r="H16" s="64">
        <f t="shared" si="2"/>
        <v>100</v>
      </c>
      <c r="I16" s="64">
        <f t="shared" si="2"/>
        <v>100</v>
      </c>
      <c r="J16" s="64">
        <f t="shared" si="2"/>
        <v>100</v>
      </c>
      <c r="K16" s="64">
        <f t="shared" si="2"/>
        <v>100</v>
      </c>
      <c r="L16" s="64">
        <f t="shared" si="2"/>
        <v>100</v>
      </c>
      <c r="M16" s="64">
        <f t="shared" si="2"/>
        <v>100</v>
      </c>
      <c r="N16" s="64">
        <f t="shared" si="2"/>
        <v>100</v>
      </c>
      <c r="O16" s="64">
        <f t="shared" si="2"/>
        <v>100</v>
      </c>
      <c r="P16" s="64">
        <f t="shared" si="2"/>
        <v>100</v>
      </c>
      <c r="Q16" s="64">
        <f t="shared" si="2"/>
        <v>100.00000000000001</v>
      </c>
      <c r="R16" s="64">
        <f t="shared" si="2"/>
        <v>100.00000000000001</v>
      </c>
      <c r="S16" s="64">
        <f t="shared" si="2"/>
        <v>100</v>
      </c>
      <c r="T16" s="64">
        <f t="shared" si="2"/>
        <v>100</v>
      </c>
      <c r="U16" s="64">
        <f t="shared" si="2"/>
        <v>100.00000000000001</v>
      </c>
      <c r="V16" s="64">
        <f t="shared" si="2"/>
        <v>100</v>
      </c>
      <c r="W16" s="64">
        <f t="shared" si="2"/>
        <v>100</v>
      </c>
      <c r="X16" s="64">
        <f t="shared" si="2"/>
        <v>100</v>
      </c>
      <c r="Y16" s="64">
        <f t="shared" si="2"/>
        <v>100</v>
      </c>
      <c r="Z16" s="64">
        <f t="shared" si="2"/>
        <v>100</v>
      </c>
      <c r="AA16" s="64">
        <f t="shared" si="2"/>
        <v>100</v>
      </c>
      <c r="AB16" s="64">
        <f t="shared" si="2"/>
        <v>100</v>
      </c>
      <c r="AC16" s="64">
        <f t="shared" si="2"/>
        <v>100</v>
      </c>
      <c r="AD16" s="64">
        <f t="shared" si="2"/>
        <v>100.00000000000001</v>
      </c>
      <c r="AE16" s="64">
        <f t="shared" si="2"/>
        <v>100</v>
      </c>
    </row>
    <row r="17" spans="1:34" s="27" customFormat="1">
      <c r="A17" s="4"/>
      <c r="B17" s="61" t="s">
        <v>77</v>
      </c>
      <c r="C17" s="65">
        <f>(C11/C10)*100</f>
        <v>66.445184786993096</v>
      </c>
      <c r="D17" s="65">
        <f t="shared" ref="D17:AE17" si="3">(D11/D10)*100</f>
        <v>68.209707476011047</v>
      </c>
      <c r="E17" s="65">
        <f t="shared" si="3"/>
        <v>66.141196011256312</v>
      </c>
      <c r="F17" s="65">
        <f t="shared" si="3"/>
        <v>68.180142924438329</v>
      </c>
      <c r="G17" s="65">
        <f t="shared" si="3"/>
        <v>69.292850613146726</v>
      </c>
      <c r="H17" s="65">
        <f t="shared" si="3"/>
        <v>68.375486085787273</v>
      </c>
      <c r="I17" s="65">
        <f t="shared" si="3"/>
        <v>69.212702998006364</v>
      </c>
      <c r="J17" s="65">
        <f t="shared" si="3"/>
        <v>71.283878079026223</v>
      </c>
      <c r="K17" s="65">
        <f t="shared" si="3"/>
        <v>71.377498416267528</v>
      </c>
      <c r="L17" s="65">
        <f t="shared" si="3"/>
        <v>69.850078761137326</v>
      </c>
      <c r="M17" s="65">
        <f t="shared" si="3"/>
        <v>69.170577932521695</v>
      </c>
      <c r="N17" s="65">
        <f t="shared" si="3"/>
        <v>69.431759258459664</v>
      </c>
      <c r="O17" s="65">
        <f t="shared" si="3"/>
        <v>70.08431124077434</v>
      </c>
      <c r="P17" s="65">
        <f t="shared" si="3"/>
        <v>70.568805518419595</v>
      </c>
      <c r="Q17" s="65">
        <f t="shared" si="3"/>
        <v>69.532101021146104</v>
      </c>
      <c r="R17" s="65">
        <f t="shared" si="3"/>
        <v>69.387546640115801</v>
      </c>
      <c r="S17" s="65">
        <f t="shared" si="3"/>
        <v>69.362112232218109</v>
      </c>
      <c r="T17" s="65">
        <f t="shared" si="3"/>
        <v>68.888398535446726</v>
      </c>
      <c r="U17" s="65">
        <f t="shared" si="3"/>
        <v>69.43085396015438</v>
      </c>
      <c r="V17" s="65">
        <f t="shared" si="3"/>
        <v>67.893934410847166</v>
      </c>
      <c r="W17" s="65">
        <f t="shared" si="3"/>
        <v>68.469950492431479</v>
      </c>
      <c r="X17" s="65">
        <f t="shared" si="3"/>
        <v>68.586741875910604</v>
      </c>
      <c r="Y17" s="65">
        <f t="shared" si="3"/>
        <v>67.426358151069437</v>
      </c>
      <c r="Z17" s="65">
        <f t="shared" si="3"/>
        <v>66.911049476623262</v>
      </c>
      <c r="AA17" s="65">
        <f t="shared" si="3"/>
        <v>67.632021482976484</v>
      </c>
      <c r="AB17" s="65">
        <f t="shared" si="3"/>
        <v>67.104088264744504</v>
      </c>
      <c r="AC17" s="65">
        <f t="shared" si="3"/>
        <v>66.860954236043341</v>
      </c>
      <c r="AD17" s="65">
        <f t="shared" si="3"/>
        <v>65.186836441319812</v>
      </c>
      <c r="AE17" s="65">
        <f t="shared" si="3"/>
        <v>66.604656997559104</v>
      </c>
      <c r="AF17" s="4"/>
      <c r="AG17" s="4"/>
      <c r="AH17" s="4"/>
    </row>
    <row r="18" spans="1:34" s="27" customFormat="1">
      <c r="A18" s="4"/>
      <c r="B18" s="63" t="s">
        <v>206</v>
      </c>
      <c r="C18" s="48">
        <f>(C12/C11)*100</f>
        <v>88.865236674578185</v>
      </c>
      <c r="D18" s="48">
        <f t="shared" ref="D18:AE18" si="4">(D12/D11)*100</f>
        <v>88.750622460190726</v>
      </c>
      <c r="E18" s="48">
        <f t="shared" si="4"/>
        <v>88.958556128287313</v>
      </c>
      <c r="F18" s="48">
        <f t="shared" si="4"/>
        <v>91.02100408279064</v>
      </c>
      <c r="G18" s="48">
        <f t="shared" si="4"/>
        <v>92.832658581210254</v>
      </c>
      <c r="H18" s="48">
        <f t="shared" si="4"/>
        <v>93.28802258501679</v>
      </c>
      <c r="I18" s="48">
        <f t="shared" si="4"/>
        <v>92.819242095416627</v>
      </c>
      <c r="J18" s="48">
        <f t="shared" si="4"/>
        <v>92.316455474437589</v>
      </c>
      <c r="K18" s="48">
        <f t="shared" si="4"/>
        <v>91.285947147288226</v>
      </c>
      <c r="L18" s="48">
        <f t="shared" si="4"/>
        <v>90.369719563662883</v>
      </c>
      <c r="M18" s="48">
        <f t="shared" si="4"/>
        <v>92.469028401881246</v>
      </c>
      <c r="N18" s="48">
        <f t="shared" si="4"/>
        <v>93.899511512373763</v>
      </c>
      <c r="O18" s="48">
        <f t="shared" si="4"/>
        <v>95.044933176835997</v>
      </c>
      <c r="P18" s="48">
        <f t="shared" si="4"/>
        <v>94.50915648281692</v>
      </c>
      <c r="Q18" s="48">
        <f t="shared" si="4"/>
        <v>91.805752535581192</v>
      </c>
      <c r="R18" s="48">
        <f t="shared" si="4"/>
        <v>86.689597890404727</v>
      </c>
      <c r="S18" s="48">
        <f t="shared" si="4"/>
        <v>87.41805191405227</v>
      </c>
      <c r="T18" s="48">
        <f t="shared" si="4"/>
        <v>88.214255834868993</v>
      </c>
      <c r="U18" s="48">
        <f t="shared" si="4"/>
        <v>89.760373856173871</v>
      </c>
      <c r="V18" s="48">
        <f t="shared" si="4"/>
        <v>91.010191526987299</v>
      </c>
      <c r="W18" s="48">
        <f t="shared" si="4"/>
        <v>93.139158466666288</v>
      </c>
      <c r="X18" s="48">
        <f t="shared" si="4"/>
        <v>94.342028308403385</v>
      </c>
      <c r="Y18" s="48">
        <f t="shared" si="4"/>
        <v>94.892218128302147</v>
      </c>
      <c r="Z18" s="48">
        <f t="shared" si="4"/>
        <v>95.09826634611494</v>
      </c>
      <c r="AA18" s="48">
        <f t="shared" si="4"/>
        <v>95.741634220684702</v>
      </c>
      <c r="AB18" s="48">
        <f t="shared" si="4"/>
        <v>95.820303394737806</v>
      </c>
      <c r="AC18" s="48">
        <f t="shared" si="4"/>
        <v>93.391480724444747</v>
      </c>
      <c r="AD18" s="48">
        <f t="shared" si="4"/>
        <v>93.783400166987249</v>
      </c>
      <c r="AE18" s="48">
        <f t="shared" si="4"/>
        <v>96.566098782763632</v>
      </c>
      <c r="AF18" s="4"/>
      <c r="AG18" s="4"/>
      <c r="AH18" s="4"/>
    </row>
    <row r="19" spans="1:34" s="27" customFormat="1">
      <c r="A19" s="4"/>
      <c r="B19" s="63" t="s">
        <v>207</v>
      </c>
      <c r="C19" s="48">
        <f>(C13/C11)*100</f>
        <v>11.13476332542181</v>
      </c>
      <c r="D19" s="48">
        <f t="shared" ref="D19:AE19" si="5">(D13/D11)*100</f>
        <v>11.249377539809272</v>
      </c>
      <c r="E19" s="48">
        <f t="shared" si="5"/>
        <v>11.041443871712685</v>
      </c>
      <c r="F19" s="48">
        <f t="shared" si="5"/>
        <v>8.9789959172093461</v>
      </c>
      <c r="G19" s="48">
        <f t="shared" si="5"/>
        <v>7.1673414187897491</v>
      </c>
      <c r="H19" s="48">
        <f t="shared" si="5"/>
        <v>6.7119774149832026</v>
      </c>
      <c r="I19" s="48">
        <f t="shared" si="5"/>
        <v>7.1807579045833725</v>
      </c>
      <c r="J19" s="48">
        <f t="shared" si="5"/>
        <v>7.6835445255624117</v>
      </c>
      <c r="K19" s="48">
        <f t="shared" si="5"/>
        <v>8.7140528527117667</v>
      </c>
      <c r="L19" s="48">
        <f t="shared" si="5"/>
        <v>9.630280436337106</v>
      </c>
      <c r="M19" s="48">
        <f t="shared" si="5"/>
        <v>7.5309715981187644</v>
      </c>
      <c r="N19" s="48">
        <f t="shared" si="5"/>
        <v>6.1004884876262278</v>
      </c>
      <c r="O19" s="48">
        <f t="shared" si="5"/>
        <v>4.9550668231640005</v>
      </c>
      <c r="P19" s="48">
        <f t="shared" si="5"/>
        <v>5.4908435171830794</v>
      </c>
      <c r="Q19" s="48">
        <f t="shared" si="5"/>
        <v>8.1942474644188188</v>
      </c>
      <c r="R19" s="48">
        <f t="shared" si="5"/>
        <v>13.310402109595284</v>
      </c>
      <c r="S19" s="48">
        <f t="shared" si="5"/>
        <v>12.581948085947722</v>
      </c>
      <c r="T19" s="48">
        <f t="shared" si="5"/>
        <v>11.785744165131003</v>
      </c>
      <c r="U19" s="48">
        <f t="shared" si="5"/>
        <v>10.239626143826126</v>
      </c>
      <c r="V19" s="48">
        <f t="shared" si="5"/>
        <v>8.9898084730126904</v>
      </c>
      <c r="W19" s="48">
        <f t="shared" si="5"/>
        <v>6.8608415333337058</v>
      </c>
      <c r="X19" s="48">
        <f t="shared" si="5"/>
        <v>5.6579716915966136</v>
      </c>
      <c r="Y19" s="48">
        <f t="shared" si="5"/>
        <v>5.107781871697842</v>
      </c>
      <c r="Z19" s="48">
        <f t="shared" si="5"/>
        <v>4.9017336538850591</v>
      </c>
      <c r="AA19" s="48">
        <f t="shared" si="5"/>
        <v>4.2583657793153069</v>
      </c>
      <c r="AB19" s="48">
        <f t="shared" si="5"/>
        <v>4.1796966052621958</v>
      </c>
      <c r="AC19" s="48">
        <f t="shared" si="5"/>
        <v>6.6085192755552509</v>
      </c>
      <c r="AD19" s="48">
        <f t="shared" si="5"/>
        <v>6.2165998330127481</v>
      </c>
      <c r="AE19" s="48">
        <f t="shared" si="5"/>
        <v>3.4339012172363703</v>
      </c>
      <c r="AF19" s="4"/>
      <c r="AG19" s="4"/>
      <c r="AH19" s="4"/>
    </row>
    <row r="20" spans="1:34" s="27" customFormat="1">
      <c r="A20" s="4"/>
      <c r="B20" s="61" t="s">
        <v>78</v>
      </c>
      <c r="C20" s="48">
        <f>(C14/C10)*100</f>
        <v>33.554815213006918</v>
      </c>
      <c r="D20" s="48">
        <f t="shared" ref="D20:AE20" si="6">(D14/D10)*100</f>
        <v>31.790292523988949</v>
      </c>
      <c r="E20" s="48">
        <f t="shared" si="6"/>
        <v>33.858803988743688</v>
      </c>
      <c r="F20" s="48">
        <f t="shared" si="6"/>
        <v>31.819857075561682</v>
      </c>
      <c r="G20" s="48">
        <f t="shared" si="6"/>
        <v>30.707149386853271</v>
      </c>
      <c r="H20" s="48">
        <f t="shared" si="6"/>
        <v>31.62451391421272</v>
      </c>
      <c r="I20" s="48">
        <f t="shared" si="6"/>
        <v>30.78729700199364</v>
      </c>
      <c r="J20" s="48">
        <f t="shared" si="6"/>
        <v>28.716121920973777</v>
      </c>
      <c r="K20" s="48">
        <f t="shared" si="6"/>
        <v>28.622501583732472</v>
      </c>
      <c r="L20" s="48">
        <f t="shared" si="6"/>
        <v>30.149921238862682</v>
      </c>
      <c r="M20" s="48">
        <f t="shared" si="6"/>
        <v>30.829422067478301</v>
      </c>
      <c r="N20" s="48">
        <f t="shared" si="6"/>
        <v>30.568240741540336</v>
      </c>
      <c r="O20" s="48">
        <f t="shared" si="6"/>
        <v>29.915688759225656</v>
      </c>
      <c r="P20" s="48">
        <f t="shared" si="6"/>
        <v>29.431194481580398</v>
      </c>
      <c r="Q20" s="48">
        <f t="shared" si="6"/>
        <v>30.467898978853913</v>
      </c>
      <c r="R20" s="48">
        <f t="shared" si="6"/>
        <v>30.612453359884213</v>
      </c>
      <c r="S20" s="48">
        <f t="shared" si="6"/>
        <v>30.637887767781898</v>
      </c>
      <c r="T20" s="48">
        <f t="shared" si="6"/>
        <v>31.111601464553278</v>
      </c>
      <c r="U20" s="48">
        <f t="shared" si="6"/>
        <v>30.569146039845631</v>
      </c>
      <c r="V20" s="48">
        <f t="shared" si="6"/>
        <v>32.106065589152827</v>
      </c>
      <c r="W20" s="48">
        <f t="shared" si="6"/>
        <v>31.530049507568524</v>
      </c>
      <c r="X20" s="48">
        <f t="shared" si="6"/>
        <v>31.413258124089399</v>
      </c>
      <c r="Y20" s="48">
        <f t="shared" si="6"/>
        <v>32.573641848930556</v>
      </c>
      <c r="Z20" s="48">
        <f t="shared" si="6"/>
        <v>33.088950523376745</v>
      </c>
      <c r="AA20" s="48">
        <f t="shared" si="6"/>
        <v>32.367978517023523</v>
      </c>
      <c r="AB20" s="48">
        <f t="shared" si="6"/>
        <v>32.895911735255488</v>
      </c>
      <c r="AC20" s="48">
        <f t="shared" si="6"/>
        <v>33.139045763956666</v>
      </c>
      <c r="AD20" s="48">
        <f t="shared" si="6"/>
        <v>34.813163558680202</v>
      </c>
      <c r="AE20" s="48">
        <f t="shared" si="6"/>
        <v>33.395343002440889</v>
      </c>
      <c r="AF20" s="4"/>
      <c r="AG20" s="4"/>
      <c r="AH20" s="4"/>
    </row>
    <row r="21" spans="1:34" s="27" customFormat="1">
      <c r="A21" s="4"/>
      <c r="B21" s="66"/>
      <c r="C21" s="67"/>
      <c r="D21" s="77"/>
      <c r="E21" s="77"/>
      <c r="F21" s="77"/>
      <c r="G21" s="77"/>
      <c r="H21" s="77"/>
      <c r="I21" s="78"/>
      <c r="J21" s="79"/>
      <c r="K21" s="55"/>
      <c r="L21" s="48"/>
      <c r="M21" s="48"/>
      <c r="N21" s="48"/>
      <c r="O21" s="48"/>
      <c r="P21" s="48"/>
      <c r="Q21" s="78"/>
      <c r="R21" s="79"/>
      <c r="S21" s="68"/>
      <c r="T21" s="48"/>
      <c r="U21" s="48"/>
      <c r="V21" s="48"/>
      <c r="W21" s="48"/>
      <c r="X21" s="48"/>
      <c r="Y21" s="48"/>
      <c r="Z21" s="55"/>
      <c r="AA21" s="55"/>
      <c r="AB21" s="55"/>
      <c r="AC21" s="55"/>
      <c r="AD21" s="55"/>
      <c r="AE21" s="55"/>
      <c r="AF21" s="4"/>
      <c r="AG21" s="4"/>
      <c r="AH21" s="4"/>
    </row>
    <row r="22" spans="1:34">
      <c r="B22" s="60" t="s">
        <v>79</v>
      </c>
      <c r="C22" s="69">
        <f>SUM(C23:C26)</f>
        <v>3347549.2700999998</v>
      </c>
      <c r="D22" s="69">
        <f t="shared" ref="D22:AE22" si="7">SUM(D23:D26)</f>
        <v>3728210.11</v>
      </c>
      <c r="E22" s="69">
        <f t="shared" si="7"/>
        <v>3586938.3299999996</v>
      </c>
      <c r="F22" s="69">
        <f t="shared" si="7"/>
        <v>4016075.7700000005</v>
      </c>
      <c r="G22" s="69">
        <f t="shared" si="7"/>
        <v>4235717.22</v>
      </c>
      <c r="H22" s="69">
        <f t="shared" si="7"/>
        <v>4302158.7300000004</v>
      </c>
      <c r="I22" s="69">
        <f t="shared" si="7"/>
        <v>4641932.419999999</v>
      </c>
      <c r="J22" s="69">
        <f t="shared" si="7"/>
        <v>5370020.4100000001</v>
      </c>
      <c r="K22" s="69">
        <f t="shared" si="7"/>
        <v>5784837.2699999996</v>
      </c>
      <c r="L22" s="69">
        <f t="shared" si="7"/>
        <v>5831974.2999999989</v>
      </c>
      <c r="M22" s="69">
        <f t="shared" si="7"/>
        <v>6216247.7600000007</v>
      </c>
      <c r="N22" s="69">
        <f t="shared" si="7"/>
        <v>6525925.7699999986</v>
      </c>
      <c r="O22" s="69">
        <f t="shared" si="7"/>
        <v>6793324.3099999996</v>
      </c>
      <c r="P22" s="69">
        <f t="shared" si="7"/>
        <v>7237637.5700000003</v>
      </c>
      <c r="Q22" s="69">
        <f t="shared" si="7"/>
        <v>7004458.6699999999</v>
      </c>
      <c r="R22" s="69">
        <f t="shared" si="7"/>
        <v>6648143.7399999993</v>
      </c>
      <c r="S22" s="69">
        <f t="shared" si="7"/>
        <v>6807421.1000000006</v>
      </c>
      <c r="T22" s="69">
        <f t="shared" si="7"/>
        <v>6793444.2999999998</v>
      </c>
      <c r="U22" s="69">
        <f t="shared" si="7"/>
        <v>7011378.2420000006</v>
      </c>
      <c r="V22" s="69">
        <f t="shared" si="7"/>
        <v>6963583.2300000004</v>
      </c>
      <c r="W22" s="69">
        <f t="shared" si="7"/>
        <v>7219637.9800000004</v>
      </c>
      <c r="X22" s="69">
        <f t="shared" si="7"/>
        <v>7588852.209999999</v>
      </c>
      <c r="Y22" s="69">
        <f t="shared" si="7"/>
        <v>7408616.4900000002</v>
      </c>
      <c r="Z22" s="69">
        <f t="shared" si="7"/>
        <v>7513309.0099999998</v>
      </c>
      <c r="AA22" s="69">
        <f t="shared" si="7"/>
        <v>7740454.9699999997</v>
      </c>
      <c r="AB22" s="69">
        <f t="shared" si="7"/>
        <v>7725199.0600000005</v>
      </c>
      <c r="AC22" s="69">
        <f t="shared" si="7"/>
        <v>7022215.1800000006</v>
      </c>
      <c r="AD22" s="69">
        <f t="shared" si="7"/>
        <v>7111638.2999999989</v>
      </c>
      <c r="AE22" s="69">
        <f t="shared" si="7"/>
        <v>7604229.2999999998</v>
      </c>
    </row>
    <row r="23" spans="1:34" s="27" customFormat="1">
      <c r="A23" s="4"/>
      <c r="B23" s="66" t="s">
        <v>80</v>
      </c>
      <c r="C23" s="83">
        <v>737675.42</v>
      </c>
      <c r="D23" s="83">
        <v>741241.28</v>
      </c>
      <c r="E23" s="83">
        <v>754963.81</v>
      </c>
      <c r="F23" s="83">
        <v>772621.23</v>
      </c>
      <c r="G23" s="83">
        <v>769494.74</v>
      </c>
      <c r="H23" s="83">
        <v>763724.41</v>
      </c>
      <c r="I23" s="83">
        <v>746830.72</v>
      </c>
      <c r="J23" s="83">
        <v>877173.42</v>
      </c>
      <c r="K23" s="83">
        <v>1099594.2</v>
      </c>
      <c r="L23" s="83">
        <v>1115495</v>
      </c>
      <c r="M23" s="83">
        <v>1085760.32</v>
      </c>
      <c r="N23" s="83">
        <v>1177586.6000000001</v>
      </c>
      <c r="O23" s="83">
        <v>1230490.18</v>
      </c>
      <c r="P23" s="83">
        <v>1260085.95</v>
      </c>
      <c r="Q23" s="83">
        <v>1318814.3</v>
      </c>
      <c r="R23" s="83">
        <v>1916428.5</v>
      </c>
      <c r="S23" s="83">
        <v>2057924.28</v>
      </c>
      <c r="T23" s="83">
        <v>1822124.3</v>
      </c>
      <c r="U23" s="83">
        <v>1674607.6</v>
      </c>
      <c r="V23" s="83">
        <v>1641028.04</v>
      </c>
      <c r="W23" s="83">
        <v>1628847</v>
      </c>
      <c r="X23" s="83">
        <v>1576663.5</v>
      </c>
      <c r="Y23" s="83">
        <v>1536911.66</v>
      </c>
      <c r="Z23" s="83">
        <v>1496393.51</v>
      </c>
      <c r="AA23" s="83">
        <v>1505511.89</v>
      </c>
      <c r="AB23" s="83">
        <v>1508477.12</v>
      </c>
      <c r="AC23" s="83">
        <v>1584560.7</v>
      </c>
      <c r="AD23" s="83">
        <v>1469625.72</v>
      </c>
      <c r="AE23" s="83">
        <v>1481689.3</v>
      </c>
      <c r="AF23" s="4"/>
      <c r="AG23" s="4"/>
      <c r="AH23" s="4"/>
    </row>
    <row r="24" spans="1:34" s="27" customFormat="1">
      <c r="A24" s="4"/>
      <c r="B24" s="66" t="s">
        <v>81</v>
      </c>
      <c r="C24" s="83">
        <v>1941466.6</v>
      </c>
      <c r="D24" s="83">
        <v>2209812.4</v>
      </c>
      <c r="E24" s="83">
        <v>2116492.7999999998</v>
      </c>
      <c r="F24" s="83">
        <v>2350728.9300000002</v>
      </c>
      <c r="G24" s="83">
        <v>2443440.1</v>
      </c>
      <c r="H24" s="83">
        <v>2664813.7000000002</v>
      </c>
      <c r="I24" s="83">
        <v>2953748.34</v>
      </c>
      <c r="J24" s="83">
        <v>3521886.98</v>
      </c>
      <c r="K24" s="83">
        <v>3643575.4</v>
      </c>
      <c r="L24" s="83">
        <v>3687634.1</v>
      </c>
      <c r="M24" s="83">
        <v>4108813</v>
      </c>
      <c r="N24" s="83">
        <v>4273450.5999999996</v>
      </c>
      <c r="O24" s="83">
        <v>4441786</v>
      </c>
      <c r="P24" s="83">
        <v>4699960.3</v>
      </c>
      <c r="Q24" s="83">
        <v>4500955.9000000004</v>
      </c>
      <c r="R24" s="83">
        <v>3730714.5</v>
      </c>
      <c r="S24" s="83">
        <v>3850431.3</v>
      </c>
      <c r="T24" s="83">
        <v>4017755.2</v>
      </c>
      <c r="U24" s="83">
        <v>4198705.2</v>
      </c>
      <c r="V24" s="83">
        <v>4146881.2</v>
      </c>
      <c r="W24" s="83">
        <v>4278828</v>
      </c>
      <c r="X24" s="83">
        <v>4718900.8</v>
      </c>
      <c r="Y24" s="83">
        <v>4609123.04</v>
      </c>
      <c r="Z24" s="83">
        <v>4667333.99</v>
      </c>
      <c r="AA24" s="83">
        <v>4845704.54</v>
      </c>
      <c r="AB24" s="83">
        <v>4822170.6900000004</v>
      </c>
      <c r="AC24" s="83">
        <v>4099921.66</v>
      </c>
      <c r="AD24" s="83">
        <v>4392717.5199999996</v>
      </c>
      <c r="AE24" s="83">
        <v>4717491.5</v>
      </c>
      <c r="AF24" s="4"/>
      <c r="AG24" s="4"/>
      <c r="AH24" s="4"/>
    </row>
    <row r="25" spans="1:34" s="27" customFormat="1">
      <c r="A25" s="4"/>
      <c r="B25" s="66" t="s">
        <v>82</v>
      </c>
      <c r="C25" s="83">
        <v>598716.59</v>
      </c>
      <c r="D25" s="83">
        <v>652249.04</v>
      </c>
      <c r="E25" s="83">
        <v>627809.38</v>
      </c>
      <c r="F25" s="83">
        <v>767874.18</v>
      </c>
      <c r="G25" s="83">
        <v>893527.63</v>
      </c>
      <c r="H25" s="83">
        <v>763890.43</v>
      </c>
      <c r="I25" s="83">
        <v>841013.64</v>
      </c>
      <c r="J25" s="83">
        <v>848747.66</v>
      </c>
      <c r="K25" s="83">
        <v>918232.71</v>
      </c>
      <c r="L25" s="83">
        <v>903018.18</v>
      </c>
      <c r="M25" s="83">
        <v>892211.73</v>
      </c>
      <c r="N25" s="83">
        <v>940267.26</v>
      </c>
      <c r="O25" s="83">
        <v>937181.41</v>
      </c>
      <c r="P25" s="83">
        <v>1107722.5</v>
      </c>
      <c r="Q25" s="83">
        <v>1044170.7</v>
      </c>
      <c r="R25" s="83">
        <v>856440.68</v>
      </c>
      <c r="S25" s="83">
        <v>782861.15</v>
      </c>
      <c r="T25" s="83">
        <v>831048.67</v>
      </c>
      <c r="U25" s="83">
        <v>951889.50100000005</v>
      </c>
      <c r="V25" s="83">
        <v>1025076.5</v>
      </c>
      <c r="W25" s="83">
        <v>1171677</v>
      </c>
      <c r="X25" s="83">
        <v>1103333.8999999999</v>
      </c>
      <c r="Y25" s="83">
        <v>1079388.5900000001</v>
      </c>
      <c r="Z25" s="75">
        <v>1145749.68</v>
      </c>
      <c r="AA25" s="75">
        <v>1141267.28</v>
      </c>
      <c r="AB25" s="75">
        <v>1185260.1499999999</v>
      </c>
      <c r="AC25" s="75">
        <v>1004234.5</v>
      </c>
      <c r="AD25" s="75">
        <v>1050059.6499999999</v>
      </c>
      <c r="AE25" s="75">
        <v>1198518</v>
      </c>
      <c r="AF25" s="4"/>
      <c r="AG25" s="4"/>
      <c r="AH25" s="4"/>
    </row>
    <row r="26" spans="1:34" s="27" customFormat="1">
      <c r="A26" s="4"/>
      <c r="B26" s="66" t="s">
        <v>83</v>
      </c>
      <c r="C26" s="75">
        <v>69690.660099999994</v>
      </c>
      <c r="D26" s="75">
        <v>124907.39</v>
      </c>
      <c r="E26" s="75">
        <v>87672.34</v>
      </c>
      <c r="F26" s="75">
        <v>124851.43</v>
      </c>
      <c r="G26" s="75">
        <v>129254.75</v>
      </c>
      <c r="H26" s="75">
        <v>109730.19</v>
      </c>
      <c r="I26" s="75">
        <v>100339.72</v>
      </c>
      <c r="J26" s="75">
        <v>122212.35</v>
      </c>
      <c r="K26" s="75">
        <v>123434.96</v>
      </c>
      <c r="L26" s="75">
        <v>125827.02</v>
      </c>
      <c r="M26" s="75">
        <v>129462.71</v>
      </c>
      <c r="N26" s="75">
        <v>134621.31</v>
      </c>
      <c r="O26" s="75">
        <v>183866.72</v>
      </c>
      <c r="P26" s="75">
        <v>169868.82</v>
      </c>
      <c r="Q26" s="75">
        <v>140517.76999999999</v>
      </c>
      <c r="R26" s="75">
        <v>144560.06</v>
      </c>
      <c r="S26" s="75">
        <v>116204.37</v>
      </c>
      <c r="T26" s="75">
        <v>122516.13</v>
      </c>
      <c r="U26" s="75">
        <v>186175.94099999999</v>
      </c>
      <c r="V26" s="75">
        <v>150597.49</v>
      </c>
      <c r="W26" s="75">
        <v>140285.98000000001</v>
      </c>
      <c r="X26" s="75">
        <v>189954.01</v>
      </c>
      <c r="Y26" s="75">
        <v>183193.2</v>
      </c>
      <c r="Z26" s="75">
        <v>203831.83</v>
      </c>
      <c r="AA26" s="75">
        <v>247971.26</v>
      </c>
      <c r="AB26" s="75">
        <v>209291.1</v>
      </c>
      <c r="AC26" s="75">
        <v>333498.32</v>
      </c>
      <c r="AD26" s="75">
        <v>199235.41</v>
      </c>
      <c r="AE26" s="75">
        <v>206530.5</v>
      </c>
      <c r="AF26" s="4"/>
      <c r="AG26" s="4"/>
      <c r="AH26" s="4"/>
    </row>
    <row r="27" spans="1:34">
      <c r="B27" s="60" t="s">
        <v>84</v>
      </c>
      <c r="C27" s="64">
        <f>SUM(C28:C31)</f>
        <v>100.00000000000001</v>
      </c>
      <c r="D27" s="64">
        <f t="shared" ref="D27:AE27" si="8">SUM(D28:D31)</f>
        <v>100</v>
      </c>
      <c r="E27" s="64">
        <f t="shared" si="8"/>
        <v>100</v>
      </c>
      <c r="F27" s="64">
        <f t="shared" si="8"/>
        <v>100</v>
      </c>
      <c r="G27" s="64">
        <f t="shared" si="8"/>
        <v>100.00000000000001</v>
      </c>
      <c r="H27" s="64">
        <f t="shared" si="8"/>
        <v>100</v>
      </c>
      <c r="I27" s="64">
        <f t="shared" si="8"/>
        <v>100.00000000000001</v>
      </c>
      <c r="J27" s="64">
        <f t="shared" si="8"/>
        <v>100.00000000000001</v>
      </c>
      <c r="K27" s="64">
        <f t="shared" si="8"/>
        <v>100</v>
      </c>
      <c r="L27" s="64">
        <f t="shared" si="8"/>
        <v>100</v>
      </c>
      <c r="M27" s="64">
        <f t="shared" si="8"/>
        <v>99.999999999999986</v>
      </c>
      <c r="N27" s="64">
        <f t="shared" si="8"/>
        <v>100.00000000000001</v>
      </c>
      <c r="O27" s="64">
        <f t="shared" si="8"/>
        <v>100</v>
      </c>
      <c r="P27" s="64">
        <f t="shared" si="8"/>
        <v>99.999999999999986</v>
      </c>
      <c r="Q27" s="64">
        <f t="shared" si="8"/>
        <v>100</v>
      </c>
      <c r="R27" s="64">
        <f t="shared" si="8"/>
        <v>100.00000000000001</v>
      </c>
      <c r="S27" s="64">
        <f t="shared" si="8"/>
        <v>100.00000000000001</v>
      </c>
      <c r="T27" s="64">
        <f t="shared" si="8"/>
        <v>100</v>
      </c>
      <c r="U27" s="64">
        <f t="shared" si="8"/>
        <v>99.999999999999986</v>
      </c>
      <c r="V27" s="64">
        <f t="shared" si="8"/>
        <v>100.00000000000001</v>
      </c>
      <c r="W27" s="64">
        <f t="shared" si="8"/>
        <v>99.999999999999986</v>
      </c>
      <c r="X27" s="64">
        <f t="shared" si="8"/>
        <v>100</v>
      </c>
      <c r="Y27" s="64">
        <f t="shared" si="8"/>
        <v>100</v>
      </c>
      <c r="Z27" s="64">
        <f t="shared" si="8"/>
        <v>100</v>
      </c>
      <c r="AA27" s="64">
        <f t="shared" si="8"/>
        <v>100</v>
      </c>
      <c r="AB27" s="64">
        <f t="shared" si="8"/>
        <v>100</v>
      </c>
      <c r="AC27" s="64">
        <f t="shared" si="8"/>
        <v>99.999999999999986</v>
      </c>
      <c r="AD27" s="64">
        <f t="shared" si="8"/>
        <v>100.00000000000001</v>
      </c>
      <c r="AE27" s="64">
        <f t="shared" si="8"/>
        <v>100</v>
      </c>
    </row>
    <row r="28" spans="1:34" s="27" customFormat="1">
      <c r="A28" s="4"/>
      <c r="B28" s="66" t="s">
        <v>80</v>
      </c>
      <c r="C28" s="84">
        <f t="shared" ref="C28:AE28" si="9">(C23/C$22)*100</f>
        <v>22.03628267965609</v>
      </c>
      <c r="D28" s="84">
        <f t="shared" si="9"/>
        <v>19.881960998169173</v>
      </c>
      <c r="E28" s="84">
        <f t="shared" si="9"/>
        <v>21.047582660837108</v>
      </c>
      <c r="F28" s="84">
        <f t="shared" si="9"/>
        <v>19.238213476236279</v>
      </c>
      <c r="G28" s="84">
        <f t="shared" si="9"/>
        <v>18.166810956280031</v>
      </c>
      <c r="H28" s="84">
        <f t="shared" si="9"/>
        <v>17.752120689419566</v>
      </c>
      <c r="I28" s="84">
        <f t="shared" si="9"/>
        <v>16.088789159924914</v>
      </c>
      <c r="J28" s="84">
        <f t="shared" si="9"/>
        <v>16.334638474865685</v>
      </c>
      <c r="K28" s="84">
        <f t="shared" si="9"/>
        <v>19.008213173125267</v>
      </c>
      <c r="L28" s="84">
        <f t="shared" si="9"/>
        <v>19.127227635416709</v>
      </c>
      <c r="M28" s="84">
        <f t="shared" si="9"/>
        <v>17.466490428303004</v>
      </c>
      <c r="N28" s="84">
        <f t="shared" si="9"/>
        <v>18.044744017981689</v>
      </c>
      <c r="O28" s="84">
        <f t="shared" si="9"/>
        <v>18.11322592370097</v>
      </c>
      <c r="P28" s="84">
        <f t="shared" si="9"/>
        <v>17.410183057839962</v>
      </c>
      <c r="Q28" s="84">
        <f t="shared" si="9"/>
        <v>18.828211602539156</v>
      </c>
      <c r="R28" s="84">
        <f t="shared" si="9"/>
        <v>28.826520228035868</v>
      </c>
      <c r="S28" s="84">
        <f t="shared" si="9"/>
        <v>30.230600542693033</v>
      </c>
      <c r="T28" s="84">
        <f t="shared" si="9"/>
        <v>26.821803779269963</v>
      </c>
      <c r="U28" s="84">
        <f t="shared" si="9"/>
        <v>23.884142920270083</v>
      </c>
      <c r="V28" s="84">
        <f t="shared" si="9"/>
        <v>23.565856625799242</v>
      </c>
      <c r="W28" s="84">
        <f t="shared" si="9"/>
        <v>22.561339010519195</v>
      </c>
      <c r="X28" s="84">
        <f t="shared" si="9"/>
        <v>20.776046974829679</v>
      </c>
      <c r="Y28" s="84">
        <f t="shared" si="9"/>
        <v>20.74492129636474</v>
      </c>
      <c r="Z28" s="84">
        <f t="shared" si="9"/>
        <v>19.916570821303143</v>
      </c>
      <c r="AA28" s="84">
        <f t="shared" si="9"/>
        <v>19.449914712183901</v>
      </c>
      <c r="AB28" s="84">
        <f t="shared" si="9"/>
        <v>19.526708739593307</v>
      </c>
      <c r="AC28" s="84">
        <f t="shared" si="9"/>
        <v>22.564969306451811</v>
      </c>
      <c r="AD28" s="84">
        <f t="shared" si="9"/>
        <v>20.665079662445716</v>
      </c>
      <c r="AE28" s="84">
        <f t="shared" si="9"/>
        <v>19.485068657779692</v>
      </c>
      <c r="AF28" s="4"/>
      <c r="AG28" s="4"/>
      <c r="AH28" s="4"/>
    </row>
    <row r="29" spans="1:34" s="27" customFormat="1">
      <c r="A29" s="4"/>
      <c r="B29" s="66" t="s">
        <v>81</v>
      </c>
      <c r="C29" s="84">
        <f t="shared" ref="C29:AE29" si="10">(C24/C$22)*100</f>
        <v>57.99665496609714</v>
      </c>
      <c r="D29" s="84">
        <f t="shared" si="10"/>
        <v>59.272743080459058</v>
      </c>
      <c r="E29" s="84">
        <f t="shared" si="10"/>
        <v>59.005553072890436</v>
      </c>
      <c r="F29" s="84">
        <f t="shared" si="10"/>
        <v>58.532982558742908</v>
      </c>
      <c r="G29" s="84">
        <f t="shared" si="10"/>
        <v>57.686572853888492</v>
      </c>
      <c r="H29" s="84">
        <f t="shared" si="10"/>
        <v>61.941315215024616</v>
      </c>
      <c r="I29" s="84">
        <f t="shared" si="10"/>
        <v>63.631868643188916</v>
      </c>
      <c r="J29" s="84">
        <f t="shared" si="10"/>
        <v>65.584238254319786</v>
      </c>
      <c r="K29" s="84">
        <f t="shared" si="10"/>
        <v>62.984924725462513</v>
      </c>
      <c r="L29" s="84">
        <f t="shared" si="10"/>
        <v>63.231316022774664</v>
      </c>
      <c r="M29" s="84">
        <f t="shared" si="10"/>
        <v>66.097960677165787</v>
      </c>
      <c r="N29" s="84">
        <f t="shared" si="10"/>
        <v>65.48420485634793</v>
      </c>
      <c r="O29" s="84">
        <f t="shared" si="10"/>
        <v>65.384571636916306</v>
      </c>
      <c r="P29" s="84">
        <f t="shared" si="10"/>
        <v>64.9377680844552</v>
      </c>
      <c r="Q29" s="84">
        <f t="shared" si="10"/>
        <v>64.258440402789901</v>
      </c>
      <c r="R29" s="84">
        <f t="shared" si="10"/>
        <v>56.116634144856803</v>
      </c>
      <c r="S29" s="84">
        <f t="shared" si="10"/>
        <v>56.562261147617264</v>
      </c>
      <c r="T29" s="84">
        <f t="shared" si="10"/>
        <v>59.141652195484994</v>
      </c>
      <c r="U29" s="84">
        <f t="shared" si="10"/>
        <v>59.884163356765598</v>
      </c>
      <c r="V29" s="84">
        <f t="shared" si="10"/>
        <v>59.550967699139569</v>
      </c>
      <c r="W29" s="84">
        <f t="shared" si="10"/>
        <v>59.266517405073536</v>
      </c>
      <c r="X29" s="84">
        <f t="shared" si="10"/>
        <v>62.182009471495562</v>
      </c>
      <c r="Y29" s="84">
        <f t="shared" si="10"/>
        <v>62.213006250509807</v>
      </c>
      <c r="Z29" s="84">
        <f t="shared" si="10"/>
        <v>62.120884204122476</v>
      </c>
      <c r="AA29" s="84">
        <f t="shared" si="10"/>
        <v>62.602321940773464</v>
      </c>
      <c r="AB29" s="84">
        <f t="shared" si="10"/>
        <v>62.421313063226101</v>
      </c>
      <c r="AC29" s="84">
        <f t="shared" si="10"/>
        <v>58.385018899406603</v>
      </c>
      <c r="AD29" s="84">
        <f t="shared" si="10"/>
        <v>61.768010895604753</v>
      </c>
      <c r="AE29" s="84">
        <f t="shared" si="10"/>
        <v>62.037733396598128</v>
      </c>
      <c r="AF29" s="4"/>
      <c r="AG29" s="4"/>
      <c r="AH29" s="4"/>
    </row>
    <row r="30" spans="1:34" s="27" customFormat="1">
      <c r="A30" s="4"/>
      <c r="B30" s="66" t="s">
        <v>82</v>
      </c>
      <c r="C30" s="84">
        <f t="shared" ref="C30:AE30" si="11">(C25/C$22)*100</f>
        <v>17.8852211481301</v>
      </c>
      <c r="D30" s="84">
        <f t="shared" si="11"/>
        <v>17.494964627945823</v>
      </c>
      <c r="E30" s="84">
        <f t="shared" si="11"/>
        <v>17.502653300426275</v>
      </c>
      <c r="F30" s="84">
        <f t="shared" si="11"/>
        <v>19.120012270087226</v>
      </c>
      <c r="G30" s="84">
        <f t="shared" si="11"/>
        <v>21.095072772587027</v>
      </c>
      <c r="H30" s="84">
        <f t="shared" si="11"/>
        <v>17.755979682321019</v>
      </c>
      <c r="I30" s="84">
        <f t="shared" si="11"/>
        <v>18.117748469935719</v>
      </c>
      <c r="J30" s="84">
        <f t="shared" si="11"/>
        <v>15.805296725119897</v>
      </c>
      <c r="K30" s="84">
        <f t="shared" si="11"/>
        <v>15.873094905571994</v>
      </c>
      <c r="L30" s="84">
        <f t="shared" si="11"/>
        <v>15.483919056364845</v>
      </c>
      <c r="M30" s="84">
        <f t="shared" si="11"/>
        <v>14.352898475848393</v>
      </c>
      <c r="N30" s="84">
        <f t="shared" si="11"/>
        <v>14.408181967414565</v>
      </c>
      <c r="O30" s="84">
        <f t="shared" si="11"/>
        <v>13.795622985648393</v>
      </c>
      <c r="P30" s="84">
        <f t="shared" si="11"/>
        <v>15.305028599269857</v>
      </c>
      <c r="Q30" s="84">
        <f t="shared" si="11"/>
        <v>14.90722908355743</v>
      </c>
      <c r="R30" s="84">
        <f t="shared" si="11"/>
        <v>12.882403171385102</v>
      </c>
      <c r="S30" s="84">
        <f t="shared" si="11"/>
        <v>11.500113457062323</v>
      </c>
      <c r="T30" s="84">
        <f t="shared" si="11"/>
        <v>12.233097576144109</v>
      </c>
      <c r="U30" s="84">
        <f t="shared" si="11"/>
        <v>13.576353580497646</v>
      </c>
      <c r="V30" s="84">
        <f t="shared" si="11"/>
        <v>14.720532032759232</v>
      </c>
      <c r="W30" s="84">
        <f t="shared" si="11"/>
        <v>16.229027040494348</v>
      </c>
      <c r="X30" s="84">
        <f t="shared" si="11"/>
        <v>14.538877151226009</v>
      </c>
      <c r="Y30" s="84">
        <f t="shared" si="11"/>
        <v>14.569367863175762</v>
      </c>
      <c r="Z30" s="84">
        <f t="shared" si="11"/>
        <v>15.249601453567793</v>
      </c>
      <c r="AA30" s="84">
        <f t="shared" si="11"/>
        <v>14.744188609368011</v>
      </c>
      <c r="AB30" s="84">
        <f t="shared" si="11"/>
        <v>15.342778105707477</v>
      </c>
      <c r="AC30" s="84">
        <f t="shared" si="11"/>
        <v>14.300822094716839</v>
      </c>
      <c r="AD30" s="84">
        <f t="shared" si="11"/>
        <v>14.765369183638038</v>
      </c>
      <c r="AE30" s="84">
        <f t="shared" si="11"/>
        <v>15.761202782246453</v>
      </c>
      <c r="AF30" s="4"/>
      <c r="AG30" s="4"/>
      <c r="AH30" s="4"/>
    </row>
    <row r="31" spans="1:34" s="27" customFormat="1">
      <c r="A31" s="4"/>
      <c r="B31" s="66" t="s">
        <v>85</v>
      </c>
      <c r="C31" s="84">
        <f t="shared" ref="C31:AE31" si="12">(C26/C$22)*100</f>
        <v>2.0818412061166813</v>
      </c>
      <c r="D31" s="84">
        <f t="shared" si="12"/>
        <v>3.350331293425949</v>
      </c>
      <c r="E31" s="84">
        <f t="shared" si="12"/>
        <v>2.4442109658461848</v>
      </c>
      <c r="F31" s="84">
        <f t="shared" si="12"/>
        <v>3.1087916949335841</v>
      </c>
      <c r="G31" s="84">
        <f t="shared" si="12"/>
        <v>3.0515434172444591</v>
      </c>
      <c r="H31" s="84">
        <f t="shared" si="12"/>
        <v>2.5505844132347946</v>
      </c>
      <c r="I31" s="84">
        <f t="shared" si="12"/>
        <v>2.1615937269504673</v>
      </c>
      <c r="J31" s="84">
        <f t="shared" si="12"/>
        <v>2.2758265456946374</v>
      </c>
      <c r="K31" s="84">
        <f t="shared" si="12"/>
        <v>2.1337671958402389</v>
      </c>
      <c r="L31" s="84">
        <f t="shared" si="12"/>
        <v>2.1575372854437993</v>
      </c>
      <c r="M31" s="84">
        <f t="shared" si="12"/>
        <v>2.082650418682797</v>
      </c>
      <c r="N31" s="84">
        <f t="shared" si="12"/>
        <v>2.0628691582558414</v>
      </c>
      <c r="O31" s="84">
        <f t="shared" si="12"/>
        <v>2.7065794537343382</v>
      </c>
      <c r="P31" s="84">
        <f t="shared" si="12"/>
        <v>2.3470202584349633</v>
      </c>
      <c r="Q31" s="84">
        <f t="shared" si="12"/>
        <v>2.006118911113512</v>
      </c>
      <c r="R31" s="84">
        <f t="shared" si="12"/>
        <v>2.1744424557222346</v>
      </c>
      <c r="S31" s="84">
        <f t="shared" si="12"/>
        <v>1.7070248526273775</v>
      </c>
      <c r="T31" s="84">
        <f t="shared" si="12"/>
        <v>1.8034464491009368</v>
      </c>
      <c r="U31" s="84">
        <f t="shared" si="12"/>
        <v>2.6553401424666712</v>
      </c>
      <c r="V31" s="84">
        <f t="shared" si="12"/>
        <v>2.1626436423019526</v>
      </c>
      <c r="W31" s="84">
        <f t="shared" si="12"/>
        <v>1.9431165439129126</v>
      </c>
      <c r="X31" s="84">
        <f t="shared" si="12"/>
        <v>2.5030664024487574</v>
      </c>
      <c r="Y31" s="84">
        <f t="shared" si="12"/>
        <v>2.4727045899496951</v>
      </c>
      <c r="Z31" s="84">
        <f t="shared" si="12"/>
        <v>2.7129435210065984</v>
      </c>
      <c r="AA31" s="84">
        <f t="shared" si="12"/>
        <v>3.2035747376746255</v>
      </c>
      <c r="AB31" s="84">
        <f t="shared" si="12"/>
        <v>2.7092000914731118</v>
      </c>
      <c r="AC31" s="84">
        <f t="shared" si="12"/>
        <v>4.7491896994247327</v>
      </c>
      <c r="AD31" s="84">
        <f t="shared" si="12"/>
        <v>2.8015402583115065</v>
      </c>
      <c r="AE31" s="84">
        <f t="shared" si="12"/>
        <v>2.7159951633757284</v>
      </c>
      <c r="AF31" s="4"/>
      <c r="AG31" s="4"/>
      <c r="AH31" s="4"/>
    </row>
    <row r="32" spans="1:34" s="27" customFormat="1">
      <c r="A32" s="4"/>
      <c r="B32" s="66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4"/>
      <c r="AG32" s="4"/>
      <c r="AH32" s="4"/>
    </row>
    <row r="33" spans="1:34">
      <c r="B33" s="60" t="s">
        <v>86</v>
      </c>
      <c r="C33" s="64">
        <v>38.440660000000001</v>
      </c>
      <c r="D33" s="64">
        <v>38.796039999999998</v>
      </c>
      <c r="E33" s="64">
        <v>38.608840000000001</v>
      </c>
      <c r="F33" s="64">
        <v>39.222679999999997</v>
      </c>
      <c r="G33" s="64">
        <v>39.764049999999997</v>
      </c>
      <c r="H33" s="64">
        <v>39.423220000000001</v>
      </c>
      <c r="I33" s="64">
        <v>39.6828</v>
      </c>
      <c r="J33" s="64">
        <v>39.408709999999999</v>
      </c>
      <c r="K33" s="64">
        <v>38.889769999999999</v>
      </c>
      <c r="L33" s="64">
        <v>38.713160000000002</v>
      </c>
      <c r="M33" s="64">
        <v>38.770620000000001</v>
      </c>
      <c r="N33" s="64">
        <v>38.956359999999997</v>
      </c>
      <c r="O33" s="64">
        <v>38.636830000000003</v>
      </c>
      <c r="P33" s="64">
        <v>38.992350000000002</v>
      </c>
      <c r="Q33" s="64">
        <v>38.913530000000002</v>
      </c>
      <c r="R33" s="64">
        <v>36.64967</v>
      </c>
      <c r="S33" s="64">
        <v>36.227989999999998</v>
      </c>
      <c r="T33" s="64">
        <v>36.869509999999998</v>
      </c>
      <c r="U33" s="64">
        <v>37.618850000000002</v>
      </c>
      <c r="V33" s="64">
        <v>37.915480000000002</v>
      </c>
      <c r="W33" s="64">
        <v>37.95335</v>
      </c>
      <c r="X33" s="64">
        <v>38.153919999999999</v>
      </c>
      <c r="Y33" s="64">
        <v>38.306620000000002</v>
      </c>
      <c r="Z33" s="64">
        <v>38.473820000000003</v>
      </c>
      <c r="AA33" s="64">
        <v>38.547789999999999</v>
      </c>
      <c r="AB33" s="64">
        <v>38.632989999999999</v>
      </c>
      <c r="AC33" s="64">
        <v>37.981679999999997</v>
      </c>
      <c r="AD33" s="64">
        <v>38.299999999999997</v>
      </c>
      <c r="AE33" s="64">
        <v>38.6</v>
      </c>
    </row>
    <row r="34" spans="1:34" s="27" customFormat="1">
      <c r="A34" s="4"/>
      <c r="B34" s="70"/>
      <c r="C34" s="67"/>
      <c r="D34" s="77"/>
      <c r="E34" s="77"/>
      <c r="F34" s="77"/>
      <c r="G34" s="77"/>
      <c r="H34" s="77"/>
      <c r="I34" s="78"/>
      <c r="J34" s="79"/>
      <c r="K34" s="55"/>
      <c r="L34" s="48"/>
      <c r="M34" s="48"/>
      <c r="N34" s="48"/>
      <c r="O34" s="48"/>
      <c r="P34" s="48"/>
      <c r="Q34" s="78"/>
      <c r="R34" s="79"/>
      <c r="S34" s="68"/>
      <c r="T34" s="48"/>
      <c r="U34" s="48"/>
      <c r="V34" s="48"/>
      <c r="W34" s="48"/>
      <c r="X34" s="48"/>
      <c r="Y34" s="48"/>
      <c r="Z34" s="55"/>
      <c r="AA34" s="55"/>
      <c r="AB34" s="55"/>
      <c r="AC34" s="55"/>
      <c r="AD34" s="55"/>
      <c r="AE34" s="55"/>
      <c r="AF34" s="4"/>
      <c r="AG34" s="4"/>
      <c r="AH34" s="4"/>
    </row>
    <row r="35" spans="1:34">
      <c r="B35" s="60" t="s">
        <v>87</v>
      </c>
      <c r="C35" s="69">
        <f>C36+C37</f>
        <v>3347549.26</v>
      </c>
      <c r="D35" s="69">
        <f t="shared" ref="D35:AE35" si="13">D36+D37</f>
        <v>3728210.1799999997</v>
      </c>
      <c r="E35" s="69">
        <f t="shared" si="13"/>
        <v>3586938.37</v>
      </c>
      <c r="F35" s="69">
        <f t="shared" si="13"/>
        <v>4016075.77</v>
      </c>
      <c r="G35" s="69">
        <f t="shared" si="13"/>
        <v>4235717.18</v>
      </c>
      <c r="H35" s="69">
        <f t="shared" si="13"/>
        <v>4302158.72</v>
      </c>
      <c r="I35" s="69">
        <f t="shared" si="13"/>
        <v>4641932.3900000006</v>
      </c>
      <c r="J35" s="69">
        <f t="shared" si="13"/>
        <v>5370020.4399999995</v>
      </c>
      <c r="K35" s="69">
        <f t="shared" si="13"/>
        <v>5784837.2700000005</v>
      </c>
      <c r="L35" s="69">
        <f t="shared" si="13"/>
        <v>5831974.3099999996</v>
      </c>
      <c r="M35" s="69">
        <f t="shared" si="13"/>
        <v>6216247.75</v>
      </c>
      <c r="N35" s="69">
        <f t="shared" si="13"/>
        <v>6525925.7000000002</v>
      </c>
      <c r="O35" s="69">
        <f t="shared" si="13"/>
        <v>6793324.3399999999</v>
      </c>
      <c r="P35" s="69">
        <f t="shared" si="13"/>
        <v>7237637.5300000003</v>
      </c>
      <c r="Q35" s="69">
        <f t="shared" si="13"/>
        <v>7004458.71</v>
      </c>
      <c r="R35" s="69">
        <f t="shared" si="13"/>
        <v>6648143.8499999996</v>
      </c>
      <c r="S35" s="69">
        <f t="shared" si="13"/>
        <v>6807421.0899999999</v>
      </c>
      <c r="T35" s="69">
        <f t="shared" si="13"/>
        <v>6793444.2889999999</v>
      </c>
      <c r="U35" s="69">
        <f t="shared" si="13"/>
        <v>7011378.3200000003</v>
      </c>
      <c r="V35" s="69">
        <f t="shared" si="13"/>
        <v>6963583.3399999999</v>
      </c>
      <c r="W35" s="69">
        <f t="shared" si="13"/>
        <v>7219637.9100000001</v>
      </c>
      <c r="X35" s="69">
        <f t="shared" si="13"/>
        <v>7588852.2599999998</v>
      </c>
      <c r="Y35" s="69">
        <f t="shared" si="13"/>
        <v>7408616.4900000002</v>
      </c>
      <c r="Z35" s="69">
        <f t="shared" si="13"/>
        <v>7513309.0099999998</v>
      </c>
      <c r="AA35" s="69">
        <f t="shared" si="13"/>
        <v>7740454.9700000007</v>
      </c>
      <c r="AB35" s="69">
        <f t="shared" si="13"/>
        <v>7725199.0599999996</v>
      </c>
      <c r="AC35" s="69">
        <f t="shared" si="13"/>
        <v>7022215.1800000006</v>
      </c>
      <c r="AD35" s="69">
        <f t="shared" si="13"/>
        <v>7111638.2999999998</v>
      </c>
      <c r="AE35" s="69">
        <f t="shared" si="13"/>
        <v>7604229.3000000007</v>
      </c>
    </row>
    <row r="36" spans="1:34" s="27" customFormat="1">
      <c r="A36" s="4"/>
      <c r="B36" s="66" t="s">
        <v>88</v>
      </c>
      <c r="C36" s="75">
        <v>3157467.5</v>
      </c>
      <c r="D36" s="75">
        <v>3530158.9</v>
      </c>
      <c r="E36" s="75">
        <v>3361991.1</v>
      </c>
      <c r="F36" s="75">
        <v>3790538.7</v>
      </c>
      <c r="G36" s="75">
        <v>3979761.3</v>
      </c>
      <c r="H36" s="75">
        <v>4060884.1</v>
      </c>
      <c r="I36" s="75">
        <v>4406590.7</v>
      </c>
      <c r="J36" s="75">
        <v>5125218.0999999996</v>
      </c>
      <c r="K36" s="75">
        <v>5481109.4000000004</v>
      </c>
      <c r="L36" s="75">
        <v>5443756</v>
      </c>
      <c r="M36" s="75">
        <v>5831920.4000000004</v>
      </c>
      <c r="N36" s="75">
        <v>6115371.2999999998</v>
      </c>
      <c r="O36" s="75">
        <v>6321802</v>
      </c>
      <c r="P36" s="75">
        <v>6714785</v>
      </c>
      <c r="Q36" s="75">
        <v>6440236.5999999996</v>
      </c>
      <c r="R36" s="75">
        <v>6091931.5</v>
      </c>
      <c r="S36" s="75">
        <v>6238459.0999999996</v>
      </c>
      <c r="T36" s="75">
        <v>6208499.0999999996</v>
      </c>
      <c r="U36" s="75">
        <v>6352255</v>
      </c>
      <c r="V36" s="75">
        <v>6297037.7999999998</v>
      </c>
      <c r="W36" s="75">
        <v>6638038.7000000002</v>
      </c>
      <c r="X36" s="75">
        <v>6901881</v>
      </c>
      <c r="Y36" s="75">
        <v>6686338.5099999998</v>
      </c>
      <c r="Z36" s="75">
        <v>6767400.7599999998</v>
      </c>
      <c r="AA36" s="75">
        <v>6886546.9100000001</v>
      </c>
      <c r="AB36" s="75">
        <v>6964394.0999999996</v>
      </c>
      <c r="AC36" s="75">
        <v>6278238.9000000004</v>
      </c>
      <c r="AD36" s="75">
        <v>6282046.71</v>
      </c>
      <c r="AE36" s="75">
        <v>6657329.9000000004</v>
      </c>
      <c r="AF36" s="4"/>
      <c r="AG36" s="4"/>
      <c r="AH36" s="4"/>
    </row>
    <row r="37" spans="1:34" s="27" customFormat="1">
      <c r="A37" s="4"/>
      <c r="B37" s="66" t="s">
        <v>164</v>
      </c>
      <c r="C37" s="75">
        <v>190081.76</v>
      </c>
      <c r="D37" s="75">
        <v>198051.28</v>
      </c>
      <c r="E37" s="75">
        <v>224947.27</v>
      </c>
      <c r="F37" s="75">
        <v>225537.07</v>
      </c>
      <c r="G37" s="75">
        <v>255955.88</v>
      </c>
      <c r="H37" s="75">
        <v>241274.62</v>
      </c>
      <c r="I37" s="75">
        <v>235341.69</v>
      </c>
      <c r="J37" s="75">
        <v>244802.34</v>
      </c>
      <c r="K37" s="75">
        <v>303727.87</v>
      </c>
      <c r="L37" s="75">
        <v>388218.31</v>
      </c>
      <c r="M37" s="75">
        <v>384327.35</v>
      </c>
      <c r="N37" s="75">
        <v>410554.4</v>
      </c>
      <c r="O37" s="75">
        <v>471522.34</v>
      </c>
      <c r="P37" s="75">
        <v>522852.53</v>
      </c>
      <c r="Q37" s="75">
        <v>564222.11</v>
      </c>
      <c r="R37" s="75">
        <v>556212.35</v>
      </c>
      <c r="S37" s="75">
        <v>568961.99</v>
      </c>
      <c r="T37" s="75">
        <v>584945.18900000001</v>
      </c>
      <c r="U37" s="75">
        <v>659123.31999999995</v>
      </c>
      <c r="V37" s="75">
        <v>666545.54</v>
      </c>
      <c r="W37" s="75">
        <v>581599.21</v>
      </c>
      <c r="X37" s="75">
        <v>686971.26</v>
      </c>
      <c r="Y37" s="75">
        <v>722277.98</v>
      </c>
      <c r="Z37" s="75">
        <v>745908.25</v>
      </c>
      <c r="AA37" s="75">
        <v>853908.06</v>
      </c>
      <c r="AB37" s="75">
        <v>760804.96</v>
      </c>
      <c r="AC37" s="75">
        <v>743976.28</v>
      </c>
      <c r="AD37" s="75">
        <v>829591.59</v>
      </c>
      <c r="AE37" s="75">
        <v>946899.4</v>
      </c>
      <c r="AF37" s="4"/>
      <c r="AG37" s="4"/>
      <c r="AH37" s="4"/>
    </row>
    <row r="38" spans="1:34">
      <c r="B38" s="60" t="s">
        <v>87</v>
      </c>
      <c r="C38" s="71">
        <f>C39+C40</f>
        <v>100</v>
      </c>
      <c r="D38" s="71">
        <f t="shared" ref="D38:AE38" si="14">D39+D40</f>
        <v>100.00000000000001</v>
      </c>
      <c r="E38" s="71">
        <f t="shared" si="14"/>
        <v>100</v>
      </c>
      <c r="F38" s="71">
        <f t="shared" si="14"/>
        <v>100.00000000000001</v>
      </c>
      <c r="G38" s="71">
        <f t="shared" si="14"/>
        <v>100</v>
      </c>
      <c r="H38" s="71">
        <f t="shared" si="14"/>
        <v>100.00000000000001</v>
      </c>
      <c r="I38" s="71">
        <f t="shared" si="14"/>
        <v>99.999999999999986</v>
      </c>
      <c r="J38" s="71">
        <f t="shared" si="14"/>
        <v>100</v>
      </c>
      <c r="K38" s="71">
        <f t="shared" si="14"/>
        <v>100</v>
      </c>
      <c r="L38" s="71">
        <f t="shared" si="14"/>
        <v>100.00000000000001</v>
      </c>
      <c r="M38" s="71">
        <f t="shared" si="14"/>
        <v>100</v>
      </c>
      <c r="N38" s="71">
        <f t="shared" si="14"/>
        <v>99.999999999999986</v>
      </c>
      <c r="O38" s="71">
        <f t="shared" si="14"/>
        <v>100</v>
      </c>
      <c r="P38" s="71">
        <f t="shared" si="14"/>
        <v>100</v>
      </c>
      <c r="Q38" s="71">
        <f t="shared" si="14"/>
        <v>99.999999999999986</v>
      </c>
      <c r="R38" s="71">
        <f t="shared" si="14"/>
        <v>100.00000000000001</v>
      </c>
      <c r="S38" s="71">
        <f t="shared" si="14"/>
        <v>99.999999999999986</v>
      </c>
      <c r="T38" s="71">
        <f t="shared" si="14"/>
        <v>100</v>
      </c>
      <c r="U38" s="71">
        <f t="shared" si="14"/>
        <v>100</v>
      </c>
      <c r="V38" s="71">
        <f t="shared" si="14"/>
        <v>100</v>
      </c>
      <c r="W38" s="71">
        <f t="shared" si="14"/>
        <v>100</v>
      </c>
      <c r="X38" s="71">
        <f t="shared" si="14"/>
        <v>100</v>
      </c>
      <c r="Y38" s="71">
        <f t="shared" si="14"/>
        <v>100</v>
      </c>
      <c r="Z38" s="71">
        <f t="shared" si="14"/>
        <v>99.999999999999986</v>
      </c>
      <c r="AA38" s="71">
        <f t="shared" si="14"/>
        <v>100</v>
      </c>
      <c r="AB38" s="71">
        <f t="shared" si="14"/>
        <v>100</v>
      </c>
      <c r="AC38" s="71">
        <f t="shared" si="14"/>
        <v>99.999999999999986</v>
      </c>
      <c r="AD38" s="71">
        <f t="shared" si="14"/>
        <v>100</v>
      </c>
      <c r="AE38" s="71">
        <f t="shared" si="14"/>
        <v>100</v>
      </c>
    </row>
    <row r="39" spans="1:34" s="27" customFormat="1">
      <c r="A39" s="4"/>
      <c r="B39" s="66" t="s">
        <v>88</v>
      </c>
      <c r="C39" s="84">
        <f t="shared" ref="C39:AE39" si="15">(C36/C$35)*100</f>
        <v>94.321763617602443</v>
      </c>
      <c r="D39" s="84">
        <f t="shared" si="15"/>
        <v>94.687765162424412</v>
      </c>
      <c r="E39" s="84">
        <f t="shared" si="15"/>
        <v>93.72871103999482</v>
      </c>
      <c r="F39" s="84">
        <f t="shared" si="15"/>
        <v>94.384143056145589</v>
      </c>
      <c r="G39" s="84">
        <f t="shared" si="15"/>
        <v>93.957200891302193</v>
      </c>
      <c r="H39" s="84">
        <f t="shared" si="15"/>
        <v>94.391777809629502</v>
      </c>
      <c r="I39" s="84">
        <f t="shared" si="15"/>
        <v>94.930092249792537</v>
      </c>
      <c r="J39" s="84">
        <f t="shared" si="15"/>
        <v>95.441314558571776</v>
      </c>
      <c r="K39" s="84">
        <f t="shared" si="15"/>
        <v>94.74958662061033</v>
      </c>
      <c r="L39" s="84">
        <f t="shared" si="15"/>
        <v>93.343278118795425</v>
      </c>
      <c r="M39" s="84">
        <f t="shared" si="15"/>
        <v>93.817373993821278</v>
      </c>
      <c r="N39" s="84">
        <f t="shared" si="15"/>
        <v>93.708871064836046</v>
      </c>
      <c r="O39" s="84">
        <f t="shared" si="15"/>
        <v>93.059033892675885</v>
      </c>
      <c r="P39" s="84">
        <f t="shared" si="15"/>
        <v>92.775922698079626</v>
      </c>
      <c r="Q39" s="84">
        <f t="shared" si="15"/>
        <v>91.94481496201152</v>
      </c>
      <c r="R39" s="84">
        <f t="shared" si="15"/>
        <v>91.633569270616803</v>
      </c>
      <c r="S39" s="84">
        <f t="shared" si="15"/>
        <v>91.642033268137368</v>
      </c>
      <c r="T39" s="84">
        <f t="shared" si="15"/>
        <v>91.389563760062799</v>
      </c>
      <c r="U39" s="84">
        <f t="shared" si="15"/>
        <v>90.599233276004426</v>
      </c>
      <c r="V39" s="84">
        <f t="shared" si="15"/>
        <v>90.42812432255603</v>
      </c>
      <c r="W39" s="84">
        <f t="shared" si="15"/>
        <v>91.944205273862551</v>
      </c>
      <c r="X39" s="84">
        <f t="shared" si="15"/>
        <v>90.947626380593164</v>
      </c>
      <c r="Y39" s="84">
        <f t="shared" si="15"/>
        <v>90.250838588082999</v>
      </c>
      <c r="Z39" s="84">
        <f t="shared" si="15"/>
        <v>90.072173938177997</v>
      </c>
      <c r="AA39" s="84">
        <f t="shared" si="15"/>
        <v>88.9682445888578</v>
      </c>
      <c r="AB39" s="84">
        <f t="shared" si="15"/>
        <v>90.15164587875357</v>
      </c>
      <c r="AC39" s="84">
        <f t="shared" si="15"/>
        <v>89.405390451165289</v>
      </c>
      <c r="AD39" s="84">
        <f t="shared" si="15"/>
        <v>88.334733081124213</v>
      </c>
      <c r="AE39" s="84">
        <f t="shared" si="15"/>
        <v>87.547726894558537</v>
      </c>
      <c r="AF39" s="4"/>
      <c r="AG39" s="4"/>
      <c r="AH39" s="4"/>
    </row>
    <row r="40" spans="1:34" s="27" customFormat="1">
      <c r="A40" s="4"/>
      <c r="B40" s="66" t="s">
        <v>164</v>
      </c>
      <c r="C40" s="84">
        <f t="shared" ref="C40:AE40" si="16">(C37/C$35)*100</f>
        <v>5.6782363823975519</v>
      </c>
      <c r="D40" s="84">
        <f t="shared" si="16"/>
        <v>5.312234837575601</v>
      </c>
      <c r="E40" s="84">
        <f t="shared" si="16"/>
        <v>6.2712889600051867</v>
      </c>
      <c r="F40" s="84">
        <f t="shared" si="16"/>
        <v>5.615856943854423</v>
      </c>
      <c r="G40" s="84">
        <f t="shared" si="16"/>
        <v>6.0427991086978103</v>
      </c>
      <c r="H40" s="84">
        <f t="shared" si="16"/>
        <v>5.6082221903705127</v>
      </c>
      <c r="I40" s="84">
        <f t="shared" si="16"/>
        <v>5.0699077502074514</v>
      </c>
      <c r="J40" s="84">
        <f t="shared" si="16"/>
        <v>4.558685441428227</v>
      </c>
      <c r="K40" s="84">
        <f t="shared" si="16"/>
        <v>5.2504133793896672</v>
      </c>
      <c r="L40" s="84">
        <f t="shared" si="16"/>
        <v>6.6567218812045832</v>
      </c>
      <c r="M40" s="84">
        <f t="shared" si="16"/>
        <v>6.1826260061787268</v>
      </c>
      <c r="N40" s="84">
        <f t="shared" si="16"/>
        <v>6.2911289351639423</v>
      </c>
      <c r="O40" s="84">
        <f t="shared" si="16"/>
        <v>6.9409661073241216</v>
      </c>
      <c r="P40" s="84">
        <f t="shared" si="16"/>
        <v>7.224077301920369</v>
      </c>
      <c r="Q40" s="84">
        <f t="shared" si="16"/>
        <v>8.0551850379884673</v>
      </c>
      <c r="R40" s="84">
        <f t="shared" si="16"/>
        <v>8.366430729383211</v>
      </c>
      <c r="S40" s="84">
        <f t="shared" si="16"/>
        <v>8.3579667318626232</v>
      </c>
      <c r="T40" s="84">
        <f t="shared" si="16"/>
        <v>8.610436239937199</v>
      </c>
      <c r="U40" s="84">
        <f t="shared" si="16"/>
        <v>9.4007667239955737</v>
      </c>
      <c r="V40" s="84">
        <f t="shared" si="16"/>
        <v>9.5718756774439644</v>
      </c>
      <c r="W40" s="84">
        <f t="shared" si="16"/>
        <v>8.0557947261374494</v>
      </c>
      <c r="X40" s="84">
        <f t="shared" si="16"/>
        <v>9.0523736194068434</v>
      </c>
      <c r="Y40" s="84">
        <f t="shared" si="16"/>
        <v>9.7491614119170045</v>
      </c>
      <c r="Z40" s="84">
        <f t="shared" si="16"/>
        <v>9.9278260618219942</v>
      </c>
      <c r="AA40" s="84">
        <f t="shared" si="16"/>
        <v>11.031755411142194</v>
      </c>
      <c r="AB40" s="84">
        <f t="shared" si="16"/>
        <v>9.8483541212464232</v>
      </c>
      <c r="AC40" s="84">
        <f t="shared" si="16"/>
        <v>10.594609548834702</v>
      </c>
      <c r="AD40" s="84">
        <f t="shared" si="16"/>
        <v>11.665266918875782</v>
      </c>
      <c r="AE40" s="84">
        <f t="shared" si="16"/>
        <v>12.452273105441467</v>
      </c>
      <c r="AF40" s="4"/>
      <c r="AG40" s="4"/>
      <c r="AH40" s="4"/>
    </row>
    <row r="41" spans="1:34" s="27" customFormat="1">
      <c r="A41" s="4"/>
      <c r="B41" s="70"/>
      <c r="C41" s="67"/>
      <c r="D41" s="77"/>
      <c r="E41" s="77"/>
      <c r="F41" s="77"/>
      <c r="G41" s="77"/>
      <c r="H41" s="77"/>
      <c r="I41" s="78"/>
      <c r="J41" s="79"/>
      <c r="K41" s="55"/>
      <c r="L41" s="48"/>
      <c r="M41" s="48"/>
      <c r="N41" s="48"/>
      <c r="O41" s="48"/>
      <c r="P41" s="48"/>
      <c r="Q41" s="78"/>
      <c r="R41" s="79"/>
      <c r="S41" s="68"/>
      <c r="T41" s="48"/>
      <c r="U41" s="48"/>
      <c r="V41" s="48"/>
      <c r="W41" s="48"/>
      <c r="X41" s="48"/>
      <c r="Y41" s="48"/>
      <c r="Z41" s="55"/>
      <c r="AA41" s="55"/>
      <c r="AB41" s="55"/>
      <c r="AC41" s="55"/>
      <c r="AD41" s="55"/>
      <c r="AE41" s="55"/>
      <c r="AF41" s="4"/>
      <c r="AG41" s="4"/>
      <c r="AH41" s="4"/>
    </row>
    <row r="42" spans="1:34">
      <c r="B42" s="60" t="s">
        <v>165</v>
      </c>
      <c r="C42" s="69">
        <f>SUM(C43:C48)</f>
        <v>3347549.23</v>
      </c>
      <c r="D42" s="69">
        <f t="shared" ref="D42:AE42" si="17">SUM(D43:D48)</f>
        <v>3728210.0989999999</v>
      </c>
      <c r="E42" s="69">
        <f t="shared" si="17"/>
        <v>3586938.3699999996</v>
      </c>
      <c r="F42" s="69">
        <f t="shared" si="17"/>
        <v>4016075.81</v>
      </c>
      <c r="G42" s="69">
        <f>SUM(G43:G48)</f>
        <v>4235717.17</v>
      </c>
      <c r="H42" s="69">
        <f t="shared" si="17"/>
        <v>4302158.7299999995</v>
      </c>
      <c r="I42" s="69">
        <f t="shared" si="17"/>
        <v>4641932.38</v>
      </c>
      <c r="J42" s="69">
        <f t="shared" si="17"/>
        <v>5370020.3800000008</v>
      </c>
      <c r="K42" s="69">
        <f t="shared" si="17"/>
        <v>5784837.25</v>
      </c>
      <c r="L42" s="69">
        <f t="shared" si="17"/>
        <v>5831974.4300000006</v>
      </c>
      <c r="M42" s="69">
        <f t="shared" si="17"/>
        <v>6216247.7899999991</v>
      </c>
      <c r="N42" s="69">
        <f t="shared" si="17"/>
        <v>6525925.7300000004</v>
      </c>
      <c r="O42" s="69">
        <f t="shared" si="17"/>
        <v>6793324.3509999998</v>
      </c>
      <c r="P42" s="69">
        <f t="shared" si="17"/>
        <v>7237637.5580000011</v>
      </c>
      <c r="Q42" s="69">
        <f t="shared" si="17"/>
        <v>7004458.7909999993</v>
      </c>
      <c r="R42" s="69">
        <f t="shared" si="17"/>
        <v>6648143.7699999986</v>
      </c>
      <c r="S42" s="69">
        <f t="shared" si="17"/>
        <v>6807421.0699999994</v>
      </c>
      <c r="T42" s="69">
        <f t="shared" si="17"/>
        <v>6793444.3000000007</v>
      </c>
      <c r="U42" s="69">
        <f t="shared" si="17"/>
        <v>7011378.2700000005</v>
      </c>
      <c r="V42" s="69">
        <f t="shared" si="17"/>
        <v>6963583.3100000005</v>
      </c>
      <c r="W42" s="69">
        <f t="shared" si="17"/>
        <v>7219637.8499999996</v>
      </c>
      <c r="X42" s="69">
        <f t="shared" si="17"/>
        <v>7588852.1100000003</v>
      </c>
      <c r="Y42" s="69">
        <f t="shared" si="17"/>
        <v>7408616.4700000007</v>
      </c>
      <c r="Z42" s="69">
        <f t="shared" si="17"/>
        <v>7513308.9600000009</v>
      </c>
      <c r="AA42" s="69">
        <f t="shared" si="17"/>
        <v>7740455.1000000006</v>
      </c>
      <c r="AB42" s="69">
        <f t="shared" si="17"/>
        <v>7725199</v>
      </c>
      <c r="AC42" s="69">
        <f t="shared" si="17"/>
        <v>7022215.1999999993</v>
      </c>
      <c r="AD42" s="69">
        <f t="shared" si="17"/>
        <v>7111638.1999999993</v>
      </c>
      <c r="AE42" s="69">
        <f t="shared" si="17"/>
        <v>7604229.3999999994</v>
      </c>
    </row>
    <row r="43" spans="1:34" s="27" customFormat="1">
      <c r="A43" s="4"/>
      <c r="B43" s="66" t="s">
        <v>89</v>
      </c>
      <c r="C43" s="75">
        <v>1105955.95</v>
      </c>
      <c r="D43" s="75">
        <v>1141006.5</v>
      </c>
      <c r="E43" s="75">
        <v>1015543.7</v>
      </c>
      <c r="F43" s="75">
        <v>1089992.8999999999</v>
      </c>
      <c r="G43" s="75">
        <v>1007035</v>
      </c>
      <c r="H43" s="75">
        <v>930976.97</v>
      </c>
      <c r="I43" s="75">
        <v>895513.7</v>
      </c>
      <c r="J43" s="75">
        <v>841570.11</v>
      </c>
      <c r="K43" s="75">
        <v>928311.16</v>
      </c>
      <c r="L43" s="75">
        <v>784583.86</v>
      </c>
      <c r="M43" s="75">
        <v>806250.35</v>
      </c>
      <c r="N43" s="75">
        <v>795271.57</v>
      </c>
      <c r="O43" s="75">
        <v>784649.18</v>
      </c>
      <c r="P43" s="75">
        <v>728031.84</v>
      </c>
      <c r="Q43" s="75">
        <v>700005.8</v>
      </c>
      <c r="R43" s="75">
        <v>745372.98</v>
      </c>
      <c r="S43" s="75">
        <v>807073.7</v>
      </c>
      <c r="T43" s="75">
        <v>735116.22</v>
      </c>
      <c r="U43" s="75">
        <v>719678.59</v>
      </c>
      <c r="V43" s="75">
        <v>681346.62</v>
      </c>
      <c r="W43" s="75">
        <v>753801.6</v>
      </c>
      <c r="X43" s="75">
        <v>637081.89</v>
      </c>
      <c r="Y43" s="75">
        <v>615384.18000000005</v>
      </c>
      <c r="Z43" s="75">
        <v>570573.67000000004</v>
      </c>
      <c r="AA43" s="75">
        <v>443425.7</v>
      </c>
      <c r="AB43" s="75">
        <v>454570.1</v>
      </c>
      <c r="AC43" s="75">
        <v>492828.7</v>
      </c>
      <c r="AD43" s="75">
        <v>405900.2</v>
      </c>
      <c r="AE43" s="75">
        <v>458158.2</v>
      </c>
      <c r="AF43" s="4"/>
      <c r="AG43" s="4"/>
      <c r="AH43" s="4"/>
    </row>
    <row r="44" spans="1:34" s="27" customFormat="1">
      <c r="A44" s="4"/>
      <c r="B44" s="66" t="s">
        <v>90</v>
      </c>
      <c r="C44" s="75">
        <v>1267623.7</v>
      </c>
      <c r="D44" s="75">
        <v>1442803.7</v>
      </c>
      <c r="E44" s="75">
        <v>1430114.89</v>
      </c>
      <c r="F44" s="75">
        <v>1543311.6</v>
      </c>
      <c r="G44" s="75">
        <v>1664821.1</v>
      </c>
      <c r="H44" s="75">
        <v>1730748.2</v>
      </c>
      <c r="I44" s="75">
        <v>1881490.5</v>
      </c>
      <c r="J44" s="75">
        <v>2099566.2000000002</v>
      </c>
      <c r="K44" s="75">
        <v>2124697.31</v>
      </c>
      <c r="L44" s="75">
        <v>2093967.3</v>
      </c>
      <c r="M44" s="75">
        <v>2299822.2999999998</v>
      </c>
      <c r="N44" s="75">
        <v>2361916.77</v>
      </c>
      <c r="O44" s="75">
        <v>2274614.9</v>
      </c>
      <c r="P44" s="75">
        <v>2254899.89</v>
      </c>
      <c r="Q44" s="75">
        <v>2025524.8</v>
      </c>
      <c r="R44" s="75">
        <v>1807303.5</v>
      </c>
      <c r="S44" s="75">
        <v>2044295.48</v>
      </c>
      <c r="T44" s="75">
        <v>1980256.23</v>
      </c>
      <c r="U44" s="75">
        <v>1924191.62</v>
      </c>
      <c r="V44" s="75">
        <v>1916879.46</v>
      </c>
      <c r="W44" s="75">
        <v>1836041.2</v>
      </c>
      <c r="X44" s="75">
        <v>1642714</v>
      </c>
      <c r="Y44" s="75">
        <v>1440456.7</v>
      </c>
      <c r="Z44" s="75">
        <v>1355197.13</v>
      </c>
      <c r="AA44" s="75">
        <v>1232249.8</v>
      </c>
      <c r="AB44" s="75">
        <v>1164765.6000000001</v>
      </c>
      <c r="AC44" s="75">
        <v>959719</v>
      </c>
      <c r="AD44" s="75">
        <v>1000952.7</v>
      </c>
      <c r="AE44" s="75">
        <v>826959</v>
      </c>
      <c r="AF44" s="4"/>
      <c r="AG44" s="4"/>
      <c r="AH44" s="4"/>
    </row>
    <row r="45" spans="1:34" s="27" customFormat="1">
      <c r="A45" s="4"/>
      <c r="B45" s="66" t="s">
        <v>91</v>
      </c>
      <c r="C45" s="75">
        <v>417495.06</v>
      </c>
      <c r="D45" s="75">
        <v>519149.989</v>
      </c>
      <c r="E45" s="75">
        <v>510243.47</v>
      </c>
      <c r="F45" s="75">
        <v>607560.66</v>
      </c>
      <c r="G45" s="75">
        <v>689653.71</v>
      </c>
      <c r="H45" s="75">
        <v>736080.32</v>
      </c>
      <c r="I45" s="75">
        <v>857823.56</v>
      </c>
      <c r="J45" s="75">
        <v>1125718.98</v>
      </c>
      <c r="K45" s="75">
        <v>1305680.22</v>
      </c>
      <c r="L45" s="75">
        <v>1273054.8999999999</v>
      </c>
      <c r="M45" s="75">
        <v>1346740.44</v>
      </c>
      <c r="N45" s="75">
        <v>1417422.5</v>
      </c>
      <c r="O45" s="75">
        <v>1605622</v>
      </c>
      <c r="P45" s="75">
        <v>1805824.3</v>
      </c>
      <c r="Q45" s="75">
        <v>1722310.2</v>
      </c>
      <c r="R45" s="75">
        <v>1580376.4</v>
      </c>
      <c r="S45" s="75">
        <v>1493985.9</v>
      </c>
      <c r="T45" s="75">
        <v>1580664.2</v>
      </c>
      <c r="U45" s="75">
        <v>1662232.27</v>
      </c>
      <c r="V45" s="75">
        <v>1568911.8</v>
      </c>
      <c r="W45" s="75">
        <v>1716933.3</v>
      </c>
      <c r="X45" s="75">
        <v>1787360.3</v>
      </c>
      <c r="Y45" s="75">
        <v>1806709.2</v>
      </c>
      <c r="Z45" s="75">
        <v>1646504.27</v>
      </c>
      <c r="AA45" s="75">
        <v>1725312.6</v>
      </c>
      <c r="AB45" s="75">
        <v>1863892.4</v>
      </c>
      <c r="AC45" s="75">
        <v>1560211.2</v>
      </c>
      <c r="AD45" s="75">
        <v>1438494.6</v>
      </c>
      <c r="AE45" s="75">
        <v>1355134.2</v>
      </c>
      <c r="AF45" s="4"/>
      <c r="AG45" s="4"/>
      <c r="AH45" s="4"/>
    </row>
    <row r="46" spans="1:34" s="27" customFormat="1">
      <c r="A46" s="4"/>
      <c r="B46" s="66" t="s">
        <v>92</v>
      </c>
      <c r="C46" s="75">
        <v>138819.1</v>
      </c>
      <c r="D46" s="75">
        <v>162500.46</v>
      </c>
      <c r="E46" s="75">
        <v>199164.3</v>
      </c>
      <c r="F46" s="75">
        <v>248287.61</v>
      </c>
      <c r="G46" s="75">
        <v>293005.36</v>
      </c>
      <c r="H46" s="75">
        <v>270015.27</v>
      </c>
      <c r="I46" s="75">
        <v>332666.2</v>
      </c>
      <c r="J46" s="75">
        <v>476486.19</v>
      </c>
      <c r="K46" s="75">
        <v>494285.71</v>
      </c>
      <c r="L46" s="75">
        <v>560508.93000000005</v>
      </c>
      <c r="M46" s="75">
        <v>631508.52</v>
      </c>
      <c r="N46" s="75">
        <v>671486.33</v>
      </c>
      <c r="O46" s="75">
        <v>762126.37</v>
      </c>
      <c r="P46" s="75">
        <v>896561.66</v>
      </c>
      <c r="Q46" s="75">
        <v>845513.59</v>
      </c>
      <c r="R46" s="75">
        <v>847619.23</v>
      </c>
      <c r="S46" s="75">
        <v>822879.85</v>
      </c>
      <c r="T46" s="75">
        <v>847146.31</v>
      </c>
      <c r="U46" s="75">
        <v>900420.09</v>
      </c>
      <c r="V46" s="75">
        <v>919619.28</v>
      </c>
      <c r="W46" s="75">
        <v>1118324.3999999999</v>
      </c>
      <c r="X46" s="75">
        <v>1091953.51</v>
      </c>
      <c r="Y46" s="75">
        <v>1180903.7</v>
      </c>
      <c r="Z46" s="75">
        <v>1320384.6000000001</v>
      </c>
      <c r="AA46" s="75">
        <v>1360003.6</v>
      </c>
      <c r="AB46" s="75">
        <v>1393127.4</v>
      </c>
      <c r="AC46" s="75">
        <v>1163477</v>
      </c>
      <c r="AD46" s="75">
        <v>1251867.3999999999</v>
      </c>
      <c r="AE46" s="75">
        <v>1379580.7</v>
      </c>
      <c r="AF46" s="4"/>
      <c r="AG46" s="4"/>
      <c r="AH46" s="4"/>
    </row>
    <row r="47" spans="1:34" s="27" customFormat="1">
      <c r="A47" s="4"/>
      <c r="B47" s="66" t="s">
        <v>93</v>
      </c>
      <c r="C47" s="75">
        <v>120827.38</v>
      </c>
      <c r="D47" s="75">
        <v>157105.35999999999</v>
      </c>
      <c r="E47" s="75">
        <v>129118.24</v>
      </c>
      <c r="F47" s="75">
        <v>178937.59</v>
      </c>
      <c r="G47" s="75">
        <v>206073.19</v>
      </c>
      <c r="H47" s="75">
        <v>249015.4</v>
      </c>
      <c r="I47" s="75">
        <v>298365.03999999998</v>
      </c>
      <c r="J47" s="75">
        <v>415090.49</v>
      </c>
      <c r="K47" s="75">
        <v>474330.58</v>
      </c>
      <c r="L47" s="75">
        <v>547980.44999999995</v>
      </c>
      <c r="M47" s="75">
        <v>549367.69999999995</v>
      </c>
      <c r="N47" s="75">
        <v>681207.65</v>
      </c>
      <c r="O47" s="75">
        <v>718768.39099999995</v>
      </c>
      <c r="P47" s="75">
        <v>891662.46799999999</v>
      </c>
      <c r="Q47" s="75">
        <v>982478.96</v>
      </c>
      <c r="R47" s="75">
        <v>977667.94</v>
      </c>
      <c r="S47" s="75">
        <v>905697.77</v>
      </c>
      <c r="T47" s="75">
        <v>920545.26</v>
      </c>
      <c r="U47" s="75">
        <v>1067690.8</v>
      </c>
      <c r="V47" s="75">
        <v>1092460.1200000001</v>
      </c>
      <c r="W47" s="75">
        <v>1147719.8</v>
      </c>
      <c r="X47" s="75">
        <v>1604529.8</v>
      </c>
      <c r="Y47" s="75">
        <v>1608566.2</v>
      </c>
      <c r="Z47" s="75">
        <v>1828100.23</v>
      </c>
      <c r="AA47" s="75">
        <v>2063341</v>
      </c>
      <c r="AB47" s="75">
        <v>2054449.1</v>
      </c>
      <c r="AC47" s="75">
        <v>2174890.7000000002</v>
      </c>
      <c r="AD47" s="75">
        <v>2163655.2999999998</v>
      </c>
      <c r="AE47" s="75">
        <v>2615158</v>
      </c>
      <c r="AF47" s="4"/>
      <c r="AG47" s="4"/>
      <c r="AH47" s="4"/>
    </row>
    <row r="48" spans="1:34" s="27" customFormat="1">
      <c r="A48" s="4"/>
      <c r="B48" s="66" t="s">
        <v>83</v>
      </c>
      <c r="C48" s="75">
        <v>296828.03999999998</v>
      </c>
      <c r="D48" s="75">
        <v>305644.09000000003</v>
      </c>
      <c r="E48" s="75">
        <v>302753.77</v>
      </c>
      <c r="F48" s="75">
        <v>347985.45</v>
      </c>
      <c r="G48" s="75">
        <v>375128.81</v>
      </c>
      <c r="H48" s="75">
        <v>385322.57</v>
      </c>
      <c r="I48" s="75">
        <v>376073.38</v>
      </c>
      <c r="J48" s="75">
        <v>411588.41</v>
      </c>
      <c r="K48" s="75">
        <v>457532.27</v>
      </c>
      <c r="L48" s="75">
        <v>571878.99</v>
      </c>
      <c r="M48" s="75">
        <v>582558.48</v>
      </c>
      <c r="N48" s="75">
        <v>598620.91</v>
      </c>
      <c r="O48" s="75">
        <v>647543.51</v>
      </c>
      <c r="P48" s="75">
        <v>660657.4</v>
      </c>
      <c r="Q48" s="75">
        <v>728625.44099999999</v>
      </c>
      <c r="R48" s="75">
        <v>689803.72</v>
      </c>
      <c r="S48" s="75">
        <v>733488.37</v>
      </c>
      <c r="T48" s="75">
        <v>729716.08</v>
      </c>
      <c r="U48" s="75">
        <v>737164.9</v>
      </c>
      <c r="V48" s="75">
        <v>784366.03</v>
      </c>
      <c r="W48" s="75">
        <v>646817.55000000005</v>
      </c>
      <c r="X48" s="75">
        <v>825212.61</v>
      </c>
      <c r="Y48" s="75">
        <v>756596.49</v>
      </c>
      <c r="Z48" s="75">
        <v>792549.06</v>
      </c>
      <c r="AA48" s="75">
        <v>916122.4</v>
      </c>
      <c r="AB48" s="75">
        <v>794394.4</v>
      </c>
      <c r="AC48" s="75">
        <v>671088.6</v>
      </c>
      <c r="AD48" s="75">
        <v>850768</v>
      </c>
      <c r="AE48" s="75">
        <v>969239.3</v>
      </c>
      <c r="AF48" s="4"/>
      <c r="AG48" s="4"/>
      <c r="AH48" s="4"/>
    </row>
    <row r="49" spans="1:34">
      <c r="B49" s="60" t="s">
        <v>165</v>
      </c>
      <c r="C49" s="64">
        <f>SUM(C50:C55)</f>
        <v>100</v>
      </c>
      <c r="D49" s="64">
        <f t="shared" ref="D49:AE49" si="18">SUM(D50:D55)</f>
        <v>100.00000000000001</v>
      </c>
      <c r="E49" s="64">
        <f t="shared" si="18"/>
        <v>100</v>
      </c>
      <c r="F49" s="64">
        <f t="shared" si="18"/>
        <v>100</v>
      </c>
      <c r="G49" s="64">
        <f t="shared" si="18"/>
        <v>99.999999999999986</v>
      </c>
      <c r="H49" s="64">
        <f t="shared" si="18"/>
        <v>100.00000000000001</v>
      </c>
      <c r="I49" s="64">
        <f t="shared" si="18"/>
        <v>99.999999999999986</v>
      </c>
      <c r="J49" s="64">
        <f t="shared" si="18"/>
        <v>100</v>
      </c>
      <c r="K49" s="64">
        <f t="shared" si="18"/>
        <v>99.999999999999986</v>
      </c>
      <c r="L49" s="64">
        <f t="shared" si="18"/>
        <v>100</v>
      </c>
      <c r="M49" s="64">
        <f t="shared" si="18"/>
        <v>100.00000000000001</v>
      </c>
      <c r="N49" s="64">
        <f t="shared" si="18"/>
        <v>99.999999999999986</v>
      </c>
      <c r="O49" s="64">
        <f t="shared" si="18"/>
        <v>100</v>
      </c>
      <c r="P49" s="64">
        <f t="shared" si="18"/>
        <v>99.999999999999986</v>
      </c>
      <c r="Q49" s="64">
        <f t="shared" si="18"/>
        <v>100.00000000000001</v>
      </c>
      <c r="R49" s="64">
        <f t="shared" si="18"/>
        <v>100.00000000000003</v>
      </c>
      <c r="S49" s="64">
        <f t="shared" si="18"/>
        <v>100</v>
      </c>
      <c r="T49" s="64">
        <f t="shared" si="18"/>
        <v>100</v>
      </c>
      <c r="U49" s="64">
        <f t="shared" si="18"/>
        <v>100</v>
      </c>
      <c r="V49" s="64">
        <f t="shared" si="18"/>
        <v>100</v>
      </c>
      <c r="W49" s="64">
        <f t="shared" si="18"/>
        <v>100</v>
      </c>
      <c r="X49" s="64">
        <f t="shared" si="18"/>
        <v>99.999999999999986</v>
      </c>
      <c r="Y49" s="64">
        <f t="shared" si="18"/>
        <v>100</v>
      </c>
      <c r="Z49" s="64">
        <f t="shared" si="18"/>
        <v>99.999999999999986</v>
      </c>
      <c r="AA49" s="64">
        <f t="shared" si="18"/>
        <v>99.999999999999986</v>
      </c>
      <c r="AB49" s="64">
        <f t="shared" si="18"/>
        <v>100</v>
      </c>
      <c r="AC49" s="64">
        <f t="shared" si="18"/>
        <v>100.00000000000001</v>
      </c>
      <c r="AD49" s="64">
        <f t="shared" si="18"/>
        <v>100.00000000000001</v>
      </c>
      <c r="AE49" s="64">
        <f t="shared" si="18"/>
        <v>100.00000000000001</v>
      </c>
    </row>
    <row r="50" spans="1:34" s="27" customFormat="1">
      <c r="A50" s="4"/>
      <c r="B50" s="66" t="s">
        <v>89</v>
      </c>
      <c r="C50" s="84">
        <f t="shared" ref="C50:AE50" si="19">(C43/C$42)*100</f>
        <v>33.037780000027062</v>
      </c>
      <c r="D50" s="84">
        <f t="shared" si="19"/>
        <v>30.604672743793245</v>
      </c>
      <c r="E50" s="84">
        <f t="shared" si="19"/>
        <v>28.312270667756135</v>
      </c>
      <c r="F50" s="84">
        <f t="shared" si="19"/>
        <v>27.140745134489876</v>
      </c>
      <c r="G50" s="84">
        <f t="shared" si="19"/>
        <v>23.774840471702223</v>
      </c>
      <c r="H50" s="84">
        <f t="shared" si="19"/>
        <v>21.639763393853208</v>
      </c>
      <c r="I50" s="84">
        <f t="shared" si="19"/>
        <v>19.29182992536397</v>
      </c>
      <c r="J50" s="84">
        <f t="shared" si="19"/>
        <v>15.671637171701011</v>
      </c>
      <c r="K50" s="84">
        <f t="shared" si="19"/>
        <v>16.047316802214272</v>
      </c>
      <c r="L50" s="84">
        <f t="shared" si="19"/>
        <v>13.453143003577948</v>
      </c>
      <c r="M50" s="84">
        <f t="shared" si="19"/>
        <v>12.9700484478274</v>
      </c>
      <c r="N50" s="84">
        <f t="shared" si="19"/>
        <v>12.186341109340205</v>
      </c>
      <c r="O50" s="84">
        <f t="shared" si="19"/>
        <v>11.550297607746304</v>
      </c>
      <c r="P50" s="84">
        <f t="shared" si="19"/>
        <v>10.058970681604279</v>
      </c>
      <c r="Q50" s="84">
        <f t="shared" si="19"/>
        <v>9.9937171576972457</v>
      </c>
      <c r="R50" s="84">
        <f t="shared" si="19"/>
        <v>11.211745801339674</v>
      </c>
      <c r="S50" s="84">
        <f t="shared" si="19"/>
        <v>11.855792255260038</v>
      </c>
      <c r="T50" s="84">
        <f t="shared" si="19"/>
        <v>10.820964852836136</v>
      </c>
      <c r="U50" s="84">
        <f t="shared" si="19"/>
        <v>10.264438207239957</v>
      </c>
      <c r="V50" s="84">
        <f t="shared" si="19"/>
        <v>9.7844254842411011</v>
      </c>
      <c r="W50" s="84">
        <f t="shared" si="19"/>
        <v>10.440989086453969</v>
      </c>
      <c r="X50" s="84">
        <f t="shared" si="19"/>
        <v>8.3949704219496244</v>
      </c>
      <c r="Y50" s="84">
        <f t="shared" si="19"/>
        <v>8.3063306420557641</v>
      </c>
      <c r="Z50" s="84">
        <f t="shared" si="19"/>
        <v>7.5941728609547283</v>
      </c>
      <c r="AA50" s="84">
        <f t="shared" si="19"/>
        <v>5.7286773745383517</v>
      </c>
      <c r="AB50" s="84">
        <f t="shared" si="19"/>
        <v>5.8842510076439449</v>
      </c>
      <c r="AC50" s="84">
        <f t="shared" si="19"/>
        <v>7.0181372396562276</v>
      </c>
      <c r="AD50" s="84">
        <f t="shared" si="19"/>
        <v>5.7075485083029118</v>
      </c>
      <c r="AE50" s="84">
        <f t="shared" si="19"/>
        <v>6.0250444311950933</v>
      </c>
      <c r="AF50" s="4"/>
      <c r="AG50" s="4"/>
      <c r="AH50" s="4"/>
    </row>
    <row r="51" spans="1:34" s="27" customFormat="1">
      <c r="A51" s="4"/>
      <c r="B51" s="66" t="s">
        <v>90</v>
      </c>
      <c r="C51" s="84">
        <f t="shared" ref="C51:AE51" si="20">(C44/C$42)*100</f>
        <v>37.867216070785013</v>
      </c>
      <c r="D51" s="84">
        <f t="shared" si="20"/>
        <v>38.699634990715687</v>
      </c>
      <c r="E51" s="84">
        <f t="shared" si="20"/>
        <v>39.870071422498405</v>
      </c>
      <c r="F51" s="84">
        <f t="shared" si="20"/>
        <v>38.428348293554748</v>
      </c>
      <c r="G51" s="84">
        <f t="shared" si="20"/>
        <v>39.304349964424091</v>
      </c>
      <c r="H51" s="84">
        <f t="shared" si="20"/>
        <v>40.229761582971626</v>
      </c>
      <c r="I51" s="84">
        <f t="shared" si="20"/>
        <v>40.532484016925729</v>
      </c>
      <c r="J51" s="84">
        <f t="shared" si="20"/>
        <v>39.09791865631616</v>
      </c>
      <c r="K51" s="84">
        <f t="shared" si="20"/>
        <v>36.728730959544279</v>
      </c>
      <c r="L51" s="84">
        <f t="shared" si="20"/>
        <v>35.904946517400965</v>
      </c>
      <c r="M51" s="84">
        <f t="shared" si="20"/>
        <v>36.99695343064824</v>
      </c>
      <c r="N51" s="84">
        <f t="shared" si="20"/>
        <v>36.192823328377045</v>
      </c>
      <c r="O51" s="84">
        <f t="shared" si="20"/>
        <v>33.483089905241592</v>
      </c>
      <c r="P51" s="84">
        <f t="shared" si="20"/>
        <v>31.155192173274614</v>
      </c>
      <c r="Q51" s="84">
        <f t="shared" si="20"/>
        <v>28.91764889248244</v>
      </c>
      <c r="R51" s="84">
        <f t="shared" si="20"/>
        <v>27.185084476595193</v>
      </c>
      <c r="S51" s="84">
        <f t="shared" si="20"/>
        <v>30.030395637036744</v>
      </c>
      <c r="T51" s="84">
        <f t="shared" si="20"/>
        <v>29.149517425203587</v>
      </c>
      <c r="U51" s="84">
        <f t="shared" si="20"/>
        <v>27.443842649784749</v>
      </c>
      <c r="V51" s="84">
        <f t="shared" si="20"/>
        <v>27.527199355068817</v>
      </c>
      <c r="W51" s="84">
        <f t="shared" si="20"/>
        <v>25.431209129139354</v>
      </c>
      <c r="X51" s="84">
        <f t="shared" si="20"/>
        <v>21.646409446237051</v>
      </c>
      <c r="Y51" s="84">
        <f t="shared" si="20"/>
        <v>19.442991897784122</v>
      </c>
      <c r="Z51" s="84">
        <f t="shared" si="20"/>
        <v>18.037287395139938</v>
      </c>
      <c r="AA51" s="84">
        <f t="shared" si="20"/>
        <v>15.919604003645729</v>
      </c>
      <c r="AB51" s="84">
        <f t="shared" si="20"/>
        <v>15.077483440879647</v>
      </c>
      <c r="AC51" s="84">
        <f t="shared" si="20"/>
        <v>13.666898160569049</v>
      </c>
      <c r="AD51" s="84">
        <f t="shared" si="20"/>
        <v>14.074854089174559</v>
      </c>
      <c r="AE51" s="84">
        <f t="shared" si="20"/>
        <v>10.874987543116466</v>
      </c>
      <c r="AF51" s="4"/>
      <c r="AG51" s="4"/>
      <c r="AH51" s="4"/>
    </row>
    <row r="52" spans="1:34" s="27" customFormat="1">
      <c r="A52" s="4"/>
      <c r="B52" s="66" t="s">
        <v>91</v>
      </c>
      <c r="C52" s="84">
        <f t="shared" ref="C52:AE52" si="21">(C45/C$42)*100</f>
        <v>12.471663038096679</v>
      </c>
      <c r="D52" s="84">
        <f t="shared" si="21"/>
        <v>13.924912363153814</v>
      </c>
      <c r="E52" s="84">
        <f t="shared" si="21"/>
        <v>14.225041452273404</v>
      </c>
      <c r="F52" s="84">
        <f t="shared" si="21"/>
        <v>15.128216914809684</v>
      </c>
      <c r="G52" s="84">
        <f t="shared" si="21"/>
        <v>16.281864022568815</v>
      </c>
      <c r="H52" s="84">
        <f t="shared" si="21"/>
        <v>17.109557461632757</v>
      </c>
      <c r="I52" s="84">
        <f t="shared" si="21"/>
        <v>18.479880570772124</v>
      </c>
      <c r="J52" s="84">
        <f t="shared" si="21"/>
        <v>20.963029939189912</v>
      </c>
      <c r="K52" s="84">
        <f t="shared" si="21"/>
        <v>22.570733861181662</v>
      </c>
      <c r="L52" s="84">
        <f t="shared" si="21"/>
        <v>21.828883430135338</v>
      </c>
      <c r="M52" s="84">
        <f t="shared" si="21"/>
        <v>21.664844862949071</v>
      </c>
      <c r="N52" s="84">
        <f t="shared" si="21"/>
        <v>21.71986869976223</v>
      </c>
      <c r="O52" s="84">
        <f t="shared" si="21"/>
        <v>23.635291310117516</v>
      </c>
      <c r="P52" s="84">
        <f t="shared" si="21"/>
        <v>24.950466026085579</v>
      </c>
      <c r="Q52" s="84">
        <f t="shared" si="21"/>
        <v>24.588769116794424</v>
      </c>
      <c r="R52" s="84">
        <f t="shared" si="21"/>
        <v>23.771694094996988</v>
      </c>
      <c r="S52" s="84">
        <f t="shared" si="21"/>
        <v>21.946430000987142</v>
      </c>
      <c r="T52" s="84">
        <f t="shared" si="21"/>
        <v>23.267493339129899</v>
      </c>
      <c r="U52" s="84">
        <f t="shared" si="21"/>
        <v>23.707639297002299</v>
      </c>
      <c r="V52" s="84">
        <f t="shared" si="21"/>
        <v>22.530236663457107</v>
      </c>
      <c r="W52" s="84">
        <f t="shared" si="21"/>
        <v>23.781432471713245</v>
      </c>
      <c r="X52" s="84">
        <f t="shared" si="21"/>
        <v>23.55244606288684</v>
      </c>
      <c r="Y52" s="84">
        <f t="shared" si="21"/>
        <v>24.386593736036652</v>
      </c>
      <c r="Z52" s="84">
        <f t="shared" si="21"/>
        <v>21.914502368607504</v>
      </c>
      <c r="AA52" s="84">
        <f t="shared" si="21"/>
        <v>22.28954987414112</v>
      </c>
      <c r="AB52" s="84">
        <f t="shared" si="21"/>
        <v>24.127435422699143</v>
      </c>
      <c r="AC52" s="84">
        <f t="shared" si="21"/>
        <v>22.21821968657412</v>
      </c>
      <c r="AD52" s="84">
        <f t="shared" si="21"/>
        <v>20.2273310247982</v>
      </c>
      <c r="AE52" s="84">
        <f t="shared" si="21"/>
        <v>17.820795884984744</v>
      </c>
      <c r="AF52" s="4"/>
      <c r="AG52" s="4"/>
      <c r="AH52" s="4"/>
    </row>
    <row r="53" spans="1:34" s="27" customFormat="1">
      <c r="A53" s="4"/>
      <c r="B53" s="66" t="s">
        <v>92</v>
      </c>
      <c r="C53" s="84">
        <f t="shared" ref="C53:AE53" si="22">(C46/C$42)*100</f>
        <v>4.146887482816795</v>
      </c>
      <c r="D53" s="84">
        <f t="shared" si="22"/>
        <v>4.3586722766398465</v>
      </c>
      <c r="E53" s="84">
        <f t="shared" si="22"/>
        <v>5.5524873710054852</v>
      </c>
      <c r="F53" s="84">
        <f t="shared" si="22"/>
        <v>6.1823437043136886</v>
      </c>
      <c r="G53" s="84">
        <f t="shared" si="22"/>
        <v>6.9174911411755096</v>
      </c>
      <c r="H53" s="84">
        <f t="shared" si="22"/>
        <v>6.2762740044228922</v>
      </c>
      <c r="I53" s="84">
        <f t="shared" si="22"/>
        <v>7.1665455841905228</v>
      </c>
      <c r="J53" s="84">
        <f t="shared" si="22"/>
        <v>8.87307973307915</v>
      </c>
      <c r="K53" s="84">
        <f t="shared" si="22"/>
        <v>8.5445050333957102</v>
      </c>
      <c r="L53" s="84">
        <f t="shared" si="22"/>
        <v>9.6109634348996966</v>
      </c>
      <c r="M53" s="84">
        <f t="shared" si="22"/>
        <v>10.158998504144252</v>
      </c>
      <c r="N53" s="84">
        <f t="shared" si="22"/>
        <v>10.289518419021295</v>
      </c>
      <c r="O53" s="84">
        <f t="shared" si="22"/>
        <v>11.218754333256772</v>
      </c>
      <c r="P53" s="84">
        <f t="shared" si="22"/>
        <v>12.387490431998776</v>
      </c>
      <c r="Q53" s="84">
        <f t="shared" si="22"/>
        <v>12.071076656006555</v>
      </c>
      <c r="R53" s="84">
        <f t="shared" si="22"/>
        <v>12.749712691607451</v>
      </c>
      <c r="S53" s="84">
        <f t="shared" si="22"/>
        <v>12.087982240828245</v>
      </c>
      <c r="T53" s="84">
        <f t="shared" si="22"/>
        <v>12.470056021508853</v>
      </c>
      <c r="U53" s="84">
        <f t="shared" si="22"/>
        <v>12.842269455816993</v>
      </c>
      <c r="V53" s="84">
        <f t="shared" si="22"/>
        <v>13.206121605228557</v>
      </c>
      <c r="W53" s="84">
        <f t="shared" si="22"/>
        <v>15.490034586707143</v>
      </c>
      <c r="X53" s="84">
        <f t="shared" si="22"/>
        <v>14.388915400803612</v>
      </c>
      <c r="Y53" s="84">
        <f t="shared" si="22"/>
        <v>15.939598233784666</v>
      </c>
      <c r="Z53" s="84">
        <f t="shared" si="22"/>
        <v>17.573942546880168</v>
      </c>
      <c r="AA53" s="84">
        <f t="shared" si="22"/>
        <v>17.570072850109291</v>
      </c>
      <c r="AB53" s="84">
        <f t="shared" si="22"/>
        <v>18.033547096974459</v>
      </c>
      <c r="AC53" s="84">
        <f t="shared" si="22"/>
        <v>16.568518150796631</v>
      </c>
      <c r="AD53" s="84">
        <f t="shared" si="22"/>
        <v>17.603080539164662</v>
      </c>
      <c r="AE53" s="84">
        <f t="shared" si="22"/>
        <v>18.142281451950936</v>
      </c>
      <c r="AF53" s="4"/>
      <c r="AG53" s="4"/>
      <c r="AH53" s="4"/>
    </row>
    <row r="54" spans="1:34" s="27" customFormat="1">
      <c r="A54" s="4"/>
      <c r="B54" s="66" t="s">
        <v>93</v>
      </c>
      <c r="C54" s="84">
        <f t="shared" ref="C54:AE54" si="23">(C47/C$42)*100</f>
        <v>3.6094280232586753</v>
      </c>
      <c r="D54" s="84">
        <f t="shared" si="23"/>
        <v>4.2139620844367007</v>
      </c>
      <c r="E54" s="84">
        <f t="shared" si="23"/>
        <v>3.5996782403596197</v>
      </c>
      <c r="F54" s="84">
        <f t="shared" si="23"/>
        <v>4.4555331738122739</v>
      </c>
      <c r="G54" s="84">
        <f t="shared" si="23"/>
        <v>4.8651310210119627</v>
      </c>
      <c r="H54" s="84">
        <f t="shared" si="23"/>
        <v>5.7881499876690983</v>
      </c>
      <c r="I54" s="84">
        <f t="shared" si="23"/>
        <v>6.4276041866857172</v>
      </c>
      <c r="J54" s="84">
        <f t="shared" si="23"/>
        <v>7.7297749473345556</v>
      </c>
      <c r="K54" s="84">
        <f t="shared" si="23"/>
        <v>8.1995492613037655</v>
      </c>
      <c r="L54" s="84">
        <f t="shared" si="23"/>
        <v>9.3961394477513149</v>
      </c>
      <c r="M54" s="84">
        <f t="shared" si="23"/>
        <v>8.8376094158241401</v>
      </c>
      <c r="N54" s="84">
        <f t="shared" si="23"/>
        <v>10.438483031893162</v>
      </c>
      <c r="O54" s="84">
        <f t="shared" si="23"/>
        <v>10.58051042262092</v>
      </c>
      <c r="P54" s="84">
        <f t="shared" si="23"/>
        <v>12.319799946522824</v>
      </c>
      <c r="Q54" s="84">
        <f t="shared" si="23"/>
        <v>14.026479265784007</v>
      </c>
      <c r="R54" s="84">
        <f t="shared" si="23"/>
        <v>14.705878419954811</v>
      </c>
      <c r="S54" s="84">
        <f t="shared" si="23"/>
        <v>13.30456513100636</v>
      </c>
      <c r="T54" s="84">
        <f t="shared" si="23"/>
        <v>13.550493966661358</v>
      </c>
      <c r="U54" s="84">
        <f t="shared" si="23"/>
        <v>15.227973144287363</v>
      </c>
      <c r="V54" s="84">
        <f t="shared" si="23"/>
        <v>15.688189131465997</v>
      </c>
      <c r="W54" s="84">
        <f t="shared" si="23"/>
        <v>15.897193513660801</v>
      </c>
      <c r="X54" s="84">
        <f t="shared" si="23"/>
        <v>21.14324771048938</v>
      </c>
      <c r="Y54" s="84">
        <f t="shared" si="23"/>
        <v>21.712099776167786</v>
      </c>
      <c r="Z54" s="84">
        <f t="shared" si="23"/>
        <v>24.331492818045909</v>
      </c>
      <c r="AA54" s="84">
        <f t="shared" si="23"/>
        <v>26.656585088905171</v>
      </c>
      <c r="AB54" s="84">
        <f t="shared" si="23"/>
        <v>26.594125277549484</v>
      </c>
      <c r="AC54" s="84">
        <f t="shared" si="23"/>
        <v>30.971575750056768</v>
      </c>
      <c r="AD54" s="84">
        <f t="shared" si="23"/>
        <v>30.424147561387471</v>
      </c>
      <c r="AE54" s="84">
        <f t="shared" si="23"/>
        <v>34.390835184430394</v>
      </c>
      <c r="AF54" s="4"/>
      <c r="AG54" s="4"/>
      <c r="AH54" s="4"/>
    </row>
    <row r="55" spans="1:34" s="27" customFormat="1">
      <c r="A55" s="4"/>
      <c r="B55" s="66" t="s">
        <v>83</v>
      </c>
      <c r="C55" s="84">
        <f t="shared" ref="C55:AE55" si="24">(C48/C$42)*100</f>
        <v>8.8670253850157721</v>
      </c>
      <c r="D55" s="84">
        <f t="shared" si="24"/>
        <v>8.1981455412607112</v>
      </c>
      <c r="E55" s="84">
        <f t="shared" si="24"/>
        <v>8.4404508461069554</v>
      </c>
      <c r="F55" s="84">
        <f t="shared" si="24"/>
        <v>8.6648127790197282</v>
      </c>
      <c r="G55" s="84">
        <f t="shared" si="24"/>
        <v>8.8563233791174021</v>
      </c>
      <c r="H55" s="84">
        <f t="shared" si="24"/>
        <v>8.9564935694504246</v>
      </c>
      <c r="I55" s="84">
        <f t="shared" si="24"/>
        <v>8.1016557160619396</v>
      </c>
      <c r="J55" s="84">
        <f t="shared" si="24"/>
        <v>7.6645595523792025</v>
      </c>
      <c r="K55" s="84">
        <f t="shared" si="24"/>
        <v>7.909164082360312</v>
      </c>
      <c r="L55" s="84">
        <f t="shared" si="24"/>
        <v>9.8059241662347265</v>
      </c>
      <c r="M55" s="84">
        <f t="shared" si="24"/>
        <v>9.371545338606909</v>
      </c>
      <c r="N55" s="84">
        <f t="shared" si="24"/>
        <v>9.1729654116060555</v>
      </c>
      <c r="O55" s="84">
        <f t="shared" si="24"/>
        <v>9.5320564210168968</v>
      </c>
      <c r="P55" s="84">
        <f t="shared" si="24"/>
        <v>9.1280807405139193</v>
      </c>
      <c r="Q55" s="84">
        <f t="shared" si="24"/>
        <v>10.402308911235339</v>
      </c>
      <c r="R55" s="84">
        <f t="shared" si="24"/>
        <v>10.3758845155059</v>
      </c>
      <c r="S55" s="84">
        <f t="shared" si="24"/>
        <v>10.774834734881473</v>
      </c>
      <c r="T55" s="84">
        <f t="shared" si="24"/>
        <v>10.741474394660155</v>
      </c>
      <c r="U55" s="84">
        <f t="shared" si="24"/>
        <v>10.513837245868636</v>
      </c>
      <c r="V55" s="84">
        <f t="shared" si="24"/>
        <v>11.263827760538417</v>
      </c>
      <c r="W55" s="84">
        <f t="shared" si="24"/>
        <v>8.9591412123254912</v>
      </c>
      <c r="X55" s="84">
        <f t="shared" si="24"/>
        <v>10.874010957633486</v>
      </c>
      <c r="Y55" s="84">
        <f t="shared" si="24"/>
        <v>10.212385714171003</v>
      </c>
      <c r="Z55" s="84">
        <f t="shared" si="24"/>
        <v>10.548602010371738</v>
      </c>
      <c r="AA55" s="84">
        <f t="shared" si="24"/>
        <v>11.835510808660333</v>
      </c>
      <c r="AB55" s="84">
        <f t="shared" si="24"/>
        <v>10.28315775425332</v>
      </c>
      <c r="AC55" s="84">
        <f t="shared" si="24"/>
        <v>9.5566510123472153</v>
      </c>
      <c r="AD55" s="84">
        <f t="shared" si="24"/>
        <v>11.963038277172199</v>
      </c>
      <c r="AE55" s="84">
        <f t="shared" si="24"/>
        <v>12.746055504322374</v>
      </c>
      <c r="AF55" s="4"/>
      <c r="AG55" s="4"/>
      <c r="AH55" s="4"/>
    </row>
    <row r="56" spans="1:34" s="27" customFormat="1">
      <c r="A56" s="4"/>
      <c r="B56" s="72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"/>
      <c r="AG56" s="4"/>
      <c r="AH56" s="4"/>
    </row>
    <row r="57" spans="1:34">
      <c r="B57" s="60" t="s">
        <v>166</v>
      </c>
      <c r="C57" s="69">
        <v>13152.979807350701</v>
      </c>
      <c r="D57" s="69">
        <v>14251.126640641491</v>
      </c>
      <c r="E57" s="69">
        <v>14764.954655341799</v>
      </c>
      <c r="F57" s="69">
        <v>15210.930515394886</v>
      </c>
      <c r="G57" s="69">
        <v>16126.344058238357</v>
      </c>
      <c r="H57" s="69">
        <v>16735.999273166384</v>
      </c>
      <c r="I57" s="69">
        <v>17039.143171366042</v>
      </c>
      <c r="J57" s="69">
        <v>19149.294970915616</v>
      </c>
      <c r="K57" s="69">
        <v>19612.607314489902</v>
      </c>
      <c r="L57" s="69">
        <v>20590.678630049744</v>
      </c>
      <c r="M57" s="69">
        <v>19865.463183143205</v>
      </c>
      <c r="N57" s="69">
        <v>20928.436376078189</v>
      </c>
      <c r="O57" s="69">
        <v>21400.35542929867</v>
      </c>
      <c r="P57" s="69">
        <v>22862.205189496493</v>
      </c>
      <c r="Q57" s="69">
        <v>23055.519002079993</v>
      </c>
      <c r="R57" s="69">
        <v>23847.401579995152</v>
      </c>
      <c r="S57" s="69">
        <v>22723.959163671305</v>
      </c>
      <c r="T57" s="69">
        <v>23263.123352129314</v>
      </c>
      <c r="U57" s="69">
        <v>24085.902661125667</v>
      </c>
      <c r="V57" s="69">
        <v>24192.591408382261</v>
      </c>
      <c r="W57" s="69">
        <v>24028.380847159722</v>
      </c>
      <c r="X57" s="69">
        <v>28620.90784156854</v>
      </c>
      <c r="Y57" s="69">
        <v>29993.609809532198</v>
      </c>
      <c r="Z57" s="69">
        <v>32807.653042712795</v>
      </c>
      <c r="AA57" s="69">
        <v>31813.279999999999</v>
      </c>
      <c r="AB57" s="69">
        <v>31994.43</v>
      </c>
      <c r="AC57" s="69">
        <v>34402.94</v>
      </c>
      <c r="AD57" s="69">
        <v>34778.78</v>
      </c>
      <c r="AE57" s="69">
        <v>36542.6</v>
      </c>
    </row>
    <row r="58" spans="1:34" s="27" customFormat="1">
      <c r="A58" s="4"/>
      <c r="B58" s="66"/>
      <c r="C58" s="67"/>
      <c r="D58" s="77"/>
      <c r="E58" s="77"/>
      <c r="F58" s="77"/>
      <c r="G58" s="77"/>
      <c r="H58" s="77"/>
      <c r="I58" s="78"/>
      <c r="J58" s="79"/>
      <c r="K58" s="55"/>
      <c r="L58" s="48"/>
      <c r="M58" s="48"/>
      <c r="N58" s="48"/>
      <c r="O58" s="48"/>
      <c r="P58" s="48"/>
      <c r="Q58" s="78"/>
      <c r="R58" s="79"/>
      <c r="S58" s="68"/>
      <c r="T58" s="48"/>
      <c r="U58" s="48"/>
      <c r="V58" s="48"/>
      <c r="W58" s="48"/>
      <c r="X58" s="48"/>
      <c r="Y58" s="48"/>
      <c r="Z58" s="78"/>
      <c r="AA58" s="78"/>
      <c r="AB58" s="78"/>
      <c r="AC58" s="78"/>
      <c r="AD58" s="78"/>
      <c r="AE58" s="78"/>
      <c r="AF58" s="4"/>
      <c r="AG58" s="4"/>
      <c r="AH58" s="4"/>
    </row>
    <row r="59" spans="1:34">
      <c r="B59" s="60" t="s">
        <v>94</v>
      </c>
      <c r="C59" s="69">
        <f>SUM(C60:C64)</f>
        <v>3347549.21</v>
      </c>
      <c r="D59" s="69">
        <f t="shared" ref="D59:AB59" si="25">SUM(D60:D64)</f>
        <v>3728210.1590000005</v>
      </c>
      <c r="E59" s="69">
        <f t="shared" si="25"/>
        <v>3586938.33</v>
      </c>
      <c r="F59" s="69">
        <f t="shared" si="25"/>
        <v>4016075.7800000003</v>
      </c>
      <c r="G59" s="69">
        <f t="shared" si="25"/>
        <v>4235717.16</v>
      </c>
      <c r="H59" s="69">
        <f t="shared" si="25"/>
        <v>4302158.75</v>
      </c>
      <c r="I59" s="69">
        <f t="shared" si="25"/>
        <v>4641932.3899999997</v>
      </c>
      <c r="J59" s="69">
        <f t="shared" si="25"/>
        <v>5370020.4299999997</v>
      </c>
      <c r="K59" s="69">
        <f t="shared" si="25"/>
        <v>5784837.2699999996</v>
      </c>
      <c r="L59" s="69">
        <f t="shared" si="25"/>
        <v>5831974.2999999998</v>
      </c>
      <c r="M59" s="69">
        <f t="shared" si="25"/>
        <v>6216247.6699999999</v>
      </c>
      <c r="N59" s="69">
        <f t="shared" si="25"/>
        <v>6525925.7699999996</v>
      </c>
      <c r="O59" s="69">
        <f t="shared" si="25"/>
        <v>6793324.3799999999</v>
      </c>
      <c r="P59" s="69">
        <f t="shared" si="25"/>
        <v>7237637.5999999996</v>
      </c>
      <c r="Q59" s="69">
        <f t="shared" si="25"/>
        <v>7004458.7199999997</v>
      </c>
      <c r="R59" s="69">
        <f t="shared" si="25"/>
        <v>6648143.7200000007</v>
      </c>
      <c r="S59" s="69">
        <f t="shared" si="25"/>
        <v>6807421.0899999999</v>
      </c>
      <c r="T59" s="69">
        <f t="shared" si="25"/>
        <v>6793444.3400000008</v>
      </c>
      <c r="U59" s="69">
        <f t="shared" si="25"/>
        <v>7011378.2699999996</v>
      </c>
      <c r="V59" s="69">
        <f t="shared" si="25"/>
        <v>6963583.2799999993</v>
      </c>
      <c r="W59" s="69">
        <f t="shared" si="25"/>
        <v>7219638.0900000008</v>
      </c>
      <c r="X59" s="69">
        <f t="shared" si="25"/>
        <v>7588852.2400000002</v>
      </c>
      <c r="Y59" s="69">
        <f t="shared" si="25"/>
        <v>7408616.4899999993</v>
      </c>
      <c r="Z59" s="69">
        <f t="shared" si="25"/>
        <v>7513309.0100000007</v>
      </c>
      <c r="AA59" s="69">
        <f t="shared" si="25"/>
        <v>7740454.9700000007</v>
      </c>
      <c r="AB59" s="69">
        <f t="shared" si="25"/>
        <v>7725199.0599999996</v>
      </c>
      <c r="AC59" s="69">
        <f>SUM(AC60:AC64)</f>
        <v>7022215.2000000002</v>
      </c>
      <c r="AD59" s="69">
        <f>SUM(AD60:AD64)</f>
        <v>7111638.4000000004</v>
      </c>
      <c r="AE59" s="69">
        <f>SUM(AE60:AE64)</f>
        <v>7604228.7999999998</v>
      </c>
    </row>
    <row r="60" spans="1:34" s="27" customFormat="1">
      <c r="A60" s="4"/>
      <c r="B60" s="66" t="s">
        <v>95</v>
      </c>
      <c r="C60" s="75">
        <v>746875.07</v>
      </c>
      <c r="D60" s="75">
        <v>782276.98</v>
      </c>
      <c r="E60" s="75">
        <v>826304.86899999995</v>
      </c>
      <c r="F60" s="75">
        <v>872795.43</v>
      </c>
      <c r="G60" s="75">
        <v>1016284.6</v>
      </c>
      <c r="H60" s="75">
        <v>1068487.25</v>
      </c>
      <c r="I60" s="75">
        <v>1006269.7</v>
      </c>
      <c r="J60" s="75">
        <v>1144711.1000000001</v>
      </c>
      <c r="K60" s="75">
        <v>1285232.47</v>
      </c>
      <c r="L60" s="75">
        <v>1372043</v>
      </c>
      <c r="M60" s="75">
        <v>1585238</v>
      </c>
      <c r="N60" s="75">
        <v>1584052.7</v>
      </c>
      <c r="O60" s="75">
        <v>1747741.2</v>
      </c>
      <c r="P60" s="75">
        <v>1855662.5</v>
      </c>
      <c r="Q60" s="75">
        <v>1841281.4</v>
      </c>
      <c r="R60" s="75">
        <v>1664687.5</v>
      </c>
      <c r="S60" s="75">
        <v>1871740.61</v>
      </c>
      <c r="T60" s="75">
        <v>4062586.55</v>
      </c>
      <c r="U60" s="75">
        <v>4063507.8</v>
      </c>
      <c r="V60" s="75">
        <v>4121453.3</v>
      </c>
      <c r="W60" s="75">
        <v>4200997</v>
      </c>
      <c r="X60" s="75">
        <v>4392128</v>
      </c>
      <c r="Y60" s="75">
        <v>4181453.76</v>
      </c>
      <c r="Z60" s="75">
        <v>4308048.24</v>
      </c>
      <c r="AA60" s="75">
        <v>4407395.6100000003</v>
      </c>
      <c r="AB60" s="75">
        <v>4347548.05</v>
      </c>
      <c r="AC60" s="75">
        <v>4087938.6</v>
      </c>
      <c r="AD60" s="75">
        <v>3887097.2</v>
      </c>
      <c r="AE60" s="75">
        <v>4430399.5</v>
      </c>
      <c r="AF60" s="4"/>
      <c r="AG60" s="4"/>
      <c r="AH60" s="4"/>
    </row>
    <row r="61" spans="1:34" s="27" customFormat="1">
      <c r="A61" s="4"/>
      <c r="B61" s="66" t="s">
        <v>96</v>
      </c>
      <c r="C61" s="75">
        <v>508765.36</v>
      </c>
      <c r="D61" s="75">
        <v>573651.85</v>
      </c>
      <c r="E61" s="75">
        <v>515720.07</v>
      </c>
      <c r="F61" s="75">
        <v>534608.99</v>
      </c>
      <c r="G61" s="75">
        <v>601971.53</v>
      </c>
      <c r="H61" s="75">
        <v>665703.37</v>
      </c>
      <c r="I61" s="75">
        <v>694233.95</v>
      </c>
      <c r="J61" s="75">
        <v>706578.89</v>
      </c>
      <c r="K61" s="75">
        <v>776284.76</v>
      </c>
      <c r="L61" s="75">
        <v>816131.07</v>
      </c>
      <c r="M61" s="75">
        <v>757410.38</v>
      </c>
      <c r="N61" s="75">
        <v>929741.45</v>
      </c>
      <c r="O61" s="75">
        <v>785885.31</v>
      </c>
      <c r="P61" s="75">
        <v>963459.97</v>
      </c>
      <c r="Q61" s="75">
        <v>894073.75</v>
      </c>
      <c r="R61" s="75">
        <v>771875.74</v>
      </c>
      <c r="S61" s="75">
        <v>791051.85</v>
      </c>
      <c r="T61" s="75">
        <v>683882.49</v>
      </c>
      <c r="U61" s="75">
        <v>844073.72</v>
      </c>
      <c r="V61" s="75">
        <v>758585.99</v>
      </c>
      <c r="W61" s="75">
        <v>794126.07</v>
      </c>
      <c r="X61" s="75">
        <v>927447.5</v>
      </c>
      <c r="Y61" s="75">
        <v>860361.58</v>
      </c>
      <c r="Z61" s="75">
        <v>929337.58</v>
      </c>
      <c r="AA61" s="75">
        <v>898102.33</v>
      </c>
      <c r="AB61" s="75">
        <v>948289.88</v>
      </c>
      <c r="AC61" s="75">
        <v>708543.4</v>
      </c>
      <c r="AD61" s="75">
        <v>809880.8</v>
      </c>
      <c r="AE61" s="75">
        <v>796631.8</v>
      </c>
      <c r="AF61" s="4"/>
      <c r="AG61" s="4"/>
      <c r="AH61" s="4"/>
    </row>
    <row r="62" spans="1:34" s="27" customFormat="1">
      <c r="A62" s="4"/>
      <c r="B62" s="66" t="s">
        <v>97</v>
      </c>
      <c r="C62" s="75">
        <v>126784.16</v>
      </c>
      <c r="D62" s="75">
        <v>209382.82</v>
      </c>
      <c r="E62" s="75">
        <v>154975.00099999999</v>
      </c>
      <c r="F62" s="75">
        <v>140837.44</v>
      </c>
      <c r="G62" s="75">
        <v>198988.73</v>
      </c>
      <c r="H62" s="75">
        <v>183660.09</v>
      </c>
      <c r="I62" s="75">
        <v>168283.94</v>
      </c>
      <c r="J62" s="75">
        <v>230200.4</v>
      </c>
      <c r="K62" s="75">
        <v>218211.18</v>
      </c>
      <c r="L62" s="75">
        <v>223980.53</v>
      </c>
      <c r="M62" s="75">
        <v>268926.78999999998</v>
      </c>
      <c r="N62" s="75">
        <v>268162.02</v>
      </c>
      <c r="O62" s="75">
        <v>258119.97</v>
      </c>
      <c r="P62" s="75">
        <v>267232.13</v>
      </c>
      <c r="Q62" s="75">
        <v>274253.17</v>
      </c>
      <c r="R62" s="75">
        <v>307946.48</v>
      </c>
      <c r="S62" s="75">
        <v>237156.89</v>
      </c>
      <c r="T62" s="75">
        <v>265547.95</v>
      </c>
      <c r="U62" s="75">
        <v>250056.67</v>
      </c>
      <c r="V62" s="75">
        <v>237517.81</v>
      </c>
      <c r="W62" s="75">
        <v>316854.90000000002</v>
      </c>
      <c r="X62" s="75">
        <v>256721.07</v>
      </c>
      <c r="Y62" s="75">
        <v>284175.46000000002</v>
      </c>
      <c r="Z62" s="75">
        <v>325954.46000000002</v>
      </c>
      <c r="AA62" s="75">
        <v>325522.09000000003</v>
      </c>
      <c r="AB62" s="75">
        <v>332382.51</v>
      </c>
      <c r="AC62" s="75">
        <v>325158.2</v>
      </c>
      <c r="AD62" s="75">
        <v>362926.5</v>
      </c>
      <c r="AE62" s="75">
        <v>260065.3</v>
      </c>
      <c r="AF62" s="4"/>
      <c r="AG62" s="4"/>
      <c r="AH62" s="4"/>
    </row>
    <row r="63" spans="1:34" s="27" customFormat="1">
      <c r="A63" s="4"/>
      <c r="B63" s="66" t="s">
        <v>98</v>
      </c>
      <c r="C63" s="75">
        <v>706830.02</v>
      </c>
      <c r="D63" s="75">
        <v>748393.40899999999</v>
      </c>
      <c r="E63" s="75">
        <v>728124.29</v>
      </c>
      <c r="F63" s="75">
        <v>852399.72</v>
      </c>
      <c r="G63" s="75">
        <v>893418.8</v>
      </c>
      <c r="H63" s="75">
        <v>953075.49</v>
      </c>
      <c r="I63" s="75">
        <v>1013320.8</v>
      </c>
      <c r="J63" s="75">
        <v>1186229.7</v>
      </c>
      <c r="K63" s="75">
        <v>1265396.3</v>
      </c>
      <c r="L63" s="75">
        <v>1230690.5</v>
      </c>
      <c r="M63" s="75">
        <v>1300933.8</v>
      </c>
      <c r="N63" s="75">
        <v>1310306.2</v>
      </c>
      <c r="O63" s="75">
        <v>1412531.9</v>
      </c>
      <c r="P63" s="75">
        <v>1533105.6</v>
      </c>
      <c r="Q63" s="75">
        <v>1357503.9</v>
      </c>
      <c r="R63" s="75">
        <v>1434031.3</v>
      </c>
      <c r="S63" s="75">
        <v>1573984.74</v>
      </c>
      <c r="T63" s="75">
        <v>1500356.4</v>
      </c>
      <c r="U63" s="75">
        <v>1604255</v>
      </c>
      <c r="V63" s="75">
        <v>1575141.6</v>
      </c>
      <c r="W63" s="75">
        <v>1657817</v>
      </c>
      <c r="X63" s="75">
        <v>1720506.69</v>
      </c>
      <c r="Y63" s="75">
        <v>1874744.88</v>
      </c>
      <c r="Z63" s="75">
        <v>1733566.44</v>
      </c>
      <c r="AA63" s="75">
        <v>1854122.57</v>
      </c>
      <c r="AB63" s="75">
        <v>1882315.03</v>
      </c>
      <c r="AC63" s="75">
        <v>1750494.5</v>
      </c>
      <c r="AD63" s="75">
        <v>1829226</v>
      </c>
      <c r="AE63" s="75">
        <v>1803335.2</v>
      </c>
      <c r="AF63" s="4"/>
      <c r="AG63" s="4"/>
      <c r="AH63" s="4"/>
    </row>
    <row r="64" spans="1:34" s="27" customFormat="1">
      <c r="A64" s="4"/>
      <c r="B64" s="66" t="s">
        <v>85</v>
      </c>
      <c r="C64" s="75">
        <v>1258294.6000000001</v>
      </c>
      <c r="D64" s="75">
        <v>1414505.1</v>
      </c>
      <c r="E64" s="75">
        <v>1361814.1</v>
      </c>
      <c r="F64" s="75">
        <v>1615434.2</v>
      </c>
      <c r="G64" s="75">
        <v>1525053.5</v>
      </c>
      <c r="H64" s="75">
        <v>1431232.55</v>
      </c>
      <c r="I64" s="75">
        <v>1759824</v>
      </c>
      <c r="J64" s="75">
        <v>2102300.34</v>
      </c>
      <c r="K64" s="75">
        <v>2239712.56</v>
      </c>
      <c r="L64" s="75">
        <v>2189129.2000000002</v>
      </c>
      <c r="M64" s="75">
        <v>2303738.7000000002</v>
      </c>
      <c r="N64" s="75">
        <v>2433663.4</v>
      </c>
      <c r="O64" s="75">
        <v>2589046</v>
      </c>
      <c r="P64" s="75">
        <v>2618177.4</v>
      </c>
      <c r="Q64" s="75">
        <v>2637346.5</v>
      </c>
      <c r="R64" s="75">
        <v>2469602.7000000002</v>
      </c>
      <c r="S64" s="75">
        <v>2333487</v>
      </c>
      <c r="T64" s="75">
        <v>281070.95</v>
      </c>
      <c r="U64" s="75">
        <v>249485.08</v>
      </c>
      <c r="V64" s="75">
        <v>270884.58</v>
      </c>
      <c r="W64" s="75">
        <v>249843.12</v>
      </c>
      <c r="X64" s="75">
        <v>292048.98</v>
      </c>
      <c r="Y64" s="75">
        <v>207880.81</v>
      </c>
      <c r="Z64" s="75">
        <v>216402.29</v>
      </c>
      <c r="AA64" s="75">
        <v>255312.37</v>
      </c>
      <c r="AB64" s="75">
        <v>214663.59</v>
      </c>
      <c r="AC64" s="75">
        <v>150080.5</v>
      </c>
      <c r="AD64" s="75">
        <v>222507.9</v>
      </c>
      <c r="AE64" s="75">
        <v>313797</v>
      </c>
      <c r="AF64" s="4"/>
      <c r="AG64" s="4"/>
      <c r="AH64" s="4"/>
    </row>
    <row r="65" spans="1:34">
      <c r="B65" s="60" t="s">
        <v>94</v>
      </c>
      <c r="C65" s="64">
        <f>SUM(C66:C70)</f>
        <v>100</v>
      </c>
      <c r="D65" s="64">
        <f t="shared" ref="D65:AE65" si="26">SUM(D66:D70)</f>
        <v>100</v>
      </c>
      <c r="E65" s="64">
        <f t="shared" si="26"/>
        <v>100</v>
      </c>
      <c r="F65" s="64">
        <f t="shared" si="26"/>
        <v>100</v>
      </c>
      <c r="G65" s="64">
        <f t="shared" si="26"/>
        <v>100</v>
      </c>
      <c r="H65" s="64">
        <f t="shared" si="26"/>
        <v>100</v>
      </c>
      <c r="I65" s="64">
        <f t="shared" si="26"/>
        <v>100</v>
      </c>
      <c r="J65" s="64">
        <f t="shared" si="26"/>
        <v>100.00000000000001</v>
      </c>
      <c r="K65" s="64">
        <f t="shared" si="26"/>
        <v>100.00000000000003</v>
      </c>
      <c r="L65" s="64">
        <f t="shared" si="26"/>
        <v>100</v>
      </c>
      <c r="M65" s="64">
        <f t="shared" si="26"/>
        <v>100</v>
      </c>
      <c r="N65" s="64">
        <f t="shared" si="26"/>
        <v>100</v>
      </c>
      <c r="O65" s="64">
        <f t="shared" si="26"/>
        <v>100</v>
      </c>
      <c r="P65" s="64">
        <f t="shared" si="26"/>
        <v>100</v>
      </c>
      <c r="Q65" s="64">
        <f t="shared" si="26"/>
        <v>100</v>
      </c>
      <c r="R65" s="64">
        <f t="shared" si="26"/>
        <v>100</v>
      </c>
      <c r="S65" s="64">
        <f t="shared" si="26"/>
        <v>100</v>
      </c>
      <c r="T65" s="64">
        <f t="shared" si="26"/>
        <v>99.999999999999972</v>
      </c>
      <c r="U65" s="64">
        <f t="shared" si="26"/>
        <v>100.00000000000001</v>
      </c>
      <c r="V65" s="64">
        <f t="shared" si="26"/>
        <v>100</v>
      </c>
      <c r="W65" s="64">
        <f t="shared" si="26"/>
        <v>99.999999999999986</v>
      </c>
      <c r="X65" s="64">
        <f t="shared" si="26"/>
        <v>100</v>
      </c>
      <c r="Y65" s="64">
        <f t="shared" si="26"/>
        <v>99.999999999999986</v>
      </c>
      <c r="Z65" s="64">
        <f t="shared" si="26"/>
        <v>99.999999999999986</v>
      </c>
      <c r="AA65" s="64">
        <f t="shared" si="26"/>
        <v>99.999999999999986</v>
      </c>
      <c r="AB65" s="64">
        <f t="shared" si="26"/>
        <v>100.00000000000001</v>
      </c>
      <c r="AC65" s="64">
        <f t="shared" si="26"/>
        <v>100</v>
      </c>
      <c r="AD65" s="64">
        <f t="shared" si="26"/>
        <v>100.00000000000001</v>
      </c>
      <c r="AE65" s="64">
        <f t="shared" si="26"/>
        <v>100.00000000000001</v>
      </c>
    </row>
    <row r="66" spans="1:34" s="27" customFormat="1">
      <c r="A66" s="4"/>
      <c r="B66" s="66" t="s">
        <v>95</v>
      </c>
      <c r="C66" s="84">
        <f t="shared" ref="C66:AE66" si="27">(C60/C$59)*100</f>
        <v>22.311100543911046</v>
      </c>
      <c r="D66" s="84">
        <f t="shared" si="27"/>
        <v>20.982641713787569</v>
      </c>
      <c r="E66" s="84">
        <f t="shared" si="27"/>
        <v>23.036494998786331</v>
      </c>
      <c r="F66" s="84">
        <f t="shared" si="27"/>
        <v>21.732543851550531</v>
      </c>
      <c r="G66" s="84">
        <f t="shared" si="27"/>
        <v>23.993212049125585</v>
      </c>
      <c r="H66" s="84">
        <f t="shared" si="27"/>
        <v>24.836072123094016</v>
      </c>
      <c r="I66" s="84">
        <f t="shared" si="27"/>
        <v>21.677818965389971</v>
      </c>
      <c r="J66" s="84">
        <f t="shared" si="27"/>
        <v>21.316699161980658</v>
      </c>
      <c r="K66" s="84">
        <f t="shared" si="27"/>
        <v>22.21726230165849</v>
      </c>
      <c r="L66" s="84">
        <f t="shared" si="27"/>
        <v>23.526218213958867</v>
      </c>
      <c r="M66" s="84">
        <f t="shared" si="27"/>
        <v>25.501525745997185</v>
      </c>
      <c r="N66" s="84">
        <f t="shared" si="27"/>
        <v>24.273225835359145</v>
      </c>
      <c r="O66" s="84">
        <f t="shared" si="27"/>
        <v>25.727333220616792</v>
      </c>
      <c r="P66" s="84">
        <f t="shared" si="27"/>
        <v>25.63906349773578</v>
      </c>
      <c r="Q66" s="84">
        <f t="shared" si="27"/>
        <v>26.287276056642959</v>
      </c>
      <c r="R66" s="84">
        <f t="shared" si="27"/>
        <v>25.039884366398745</v>
      </c>
      <c r="S66" s="84">
        <f t="shared" si="27"/>
        <v>27.495590257367201</v>
      </c>
      <c r="T66" s="84">
        <f t="shared" si="27"/>
        <v>59.801572614341893</v>
      </c>
      <c r="U66" s="84">
        <f t="shared" si="27"/>
        <v>57.955906007621529</v>
      </c>
      <c r="V66" s="84">
        <f t="shared" si="27"/>
        <v>59.185811877013982</v>
      </c>
      <c r="W66" s="84">
        <f t="shared" si="27"/>
        <v>58.188470774163136</v>
      </c>
      <c r="X66" s="84">
        <f t="shared" si="27"/>
        <v>57.87605109570562</v>
      </c>
      <c r="Y66" s="84">
        <f t="shared" si="27"/>
        <v>56.440413208647541</v>
      </c>
      <c r="Z66" s="84">
        <f t="shared" si="27"/>
        <v>57.338893346009201</v>
      </c>
      <c r="AA66" s="84">
        <f t="shared" si="27"/>
        <v>56.939748723840196</v>
      </c>
      <c r="AB66" s="84">
        <f t="shared" si="27"/>
        <v>56.277488984212667</v>
      </c>
      <c r="AC66" s="84">
        <f t="shared" si="27"/>
        <v>58.214373720702838</v>
      </c>
      <c r="AD66" s="84">
        <f t="shared" si="27"/>
        <v>54.658251465653819</v>
      </c>
      <c r="AE66" s="84">
        <f t="shared" si="27"/>
        <v>58.262311886249393</v>
      </c>
      <c r="AF66" s="4"/>
      <c r="AG66" s="4"/>
      <c r="AH66" s="4"/>
    </row>
    <row r="67" spans="1:34" s="27" customFormat="1">
      <c r="A67" s="4"/>
      <c r="B67" s="66" t="s">
        <v>96</v>
      </c>
      <c r="C67" s="84">
        <f t="shared" ref="C67:AE67" si="28">(C61/C$59)*100</f>
        <v>15.19814431645054</v>
      </c>
      <c r="D67" s="84">
        <f t="shared" si="28"/>
        <v>15.386789519233213</v>
      </c>
      <c r="E67" s="84">
        <f t="shared" si="28"/>
        <v>14.37772335494823</v>
      </c>
      <c r="F67" s="84">
        <f t="shared" si="28"/>
        <v>13.311725656730511</v>
      </c>
      <c r="G67" s="84">
        <f t="shared" si="28"/>
        <v>14.211797135198706</v>
      </c>
      <c r="H67" s="84">
        <f t="shared" si="28"/>
        <v>15.473705381048525</v>
      </c>
      <c r="I67" s="84">
        <f t="shared" si="28"/>
        <v>14.955710072287372</v>
      </c>
      <c r="J67" s="84">
        <f t="shared" si="28"/>
        <v>13.157843609917141</v>
      </c>
      <c r="K67" s="84">
        <f t="shared" si="28"/>
        <v>13.419301594286681</v>
      </c>
      <c r="L67" s="84">
        <f t="shared" si="28"/>
        <v>13.99407864331638</v>
      </c>
      <c r="M67" s="84">
        <f t="shared" si="28"/>
        <v>12.184366199810698</v>
      </c>
      <c r="N67" s="84">
        <f t="shared" si="28"/>
        <v>14.246889755842259</v>
      </c>
      <c r="O67" s="84">
        <f t="shared" si="28"/>
        <v>11.568493804207243</v>
      </c>
      <c r="P67" s="84">
        <f t="shared" si="28"/>
        <v>13.311801768024417</v>
      </c>
      <c r="Q67" s="84">
        <f t="shared" si="28"/>
        <v>12.764351761359228</v>
      </c>
      <c r="R67" s="84">
        <f t="shared" si="28"/>
        <v>11.610394908851337</v>
      </c>
      <c r="S67" s="84">
        <f t="shared" si="28"/>
        <v>11.620433634729066</v>
      </c>
      <c r="T67" s="84">
        <f t="shared" si="28"/>
        <v>10.066800517865138</v>
      </c>
      <c r="U67" s="84">
        <f t="shared" si="28"/>
        <v>12.038627606380734</v>
      </c>
      <c r="V67" s="84">
        <f t="shared" si="28"/>
        <v>10.893615535247825</v>
      </c>
      <c r="W67" s="84">
        <f t="shared" si="28"/>
        <v>10.999527401518264</v>
      </c>
      <c r="X67" s="84">
        <f t="shared" si="28"/>
        <v>12.221182738432129</v>
      </c>
      <c r="Y67" s="84">
        <f t="shared" si="28"/>
        <v>11.612985787039976</v>
      </c>
      <c r="Z67" s="84">
        <f t="shared" si="28"/>
        <v>12.369218126967466</v>
      </c>
      <c r="AA67" s="84">
        <f t="shared" si="28"/>
        <v>11.602707250165682</v>
      </c>
      <c r="AB67" s="84">
        <f t="shared" si="28"/>
        <v>12.275280839171025</v>
      </c>
      <c r="AC67" s="84">
        <f t="shared" si="28"/>
        <v>10.09002686217876</v>
      </c>
      <c r="AD67" s="84">
        <f t="shared" si="28"/>
        <v>11.388104322064518</v>
      </c>
      <c r="AE67" s="84">
        <f t="shared" si="28"/>
        <v>10.476168207879279</v>
      </c>
      <c r="AF67" s="4"/>
      <c r="AG67" s="4"/>
      <c r="AH67" s="4"/>
    </row>
    <row r="68" spans="1:34" s="27" customFormat="1">
      <c r="A68" s="4"/>
      <c r="B68" s="66" t="s">
        <v>97</v>
      </c>
      <c r="C68" s="84">
        <f t="shared" ref="C68:AE68" si="29">(C62/C$59)*100</f>
        <v>3.7873725536659104</v>
      </c>
      <c r="D68" s="84">
        <f t="shared" si="29"/>
        <v>5.6161753514496544</v>
      </c>
      <c r="E68" s="84">
        <f t="shared" si="29"/>
        <v>4.3205370915869628</v>
      </c>
      <c r="F68" s="84">
        <f t="shared" si="29"/>
        <v>3.5068421940982399</v>
      </c>
      <c r="G68" s="84">
        <f t="shared" si="29"/>
        <v>4.6978757665679449</v>
      </c>
      <c r="H68" s="84">
        <f t="shared" si="29"/>
        <v>4.2690216859152397</v>
      </c>
      <c r="I68" s="84">
        <f t="shared" si="29"/>
        <v>3.6252992474110552</v>
      </c>
      <c r="J68" s="84">
        <f t="shared" si="29"/>
        <v>4.2867695384168218</v>
      </c>
      <c r="K68" s="84">
        <f t="shared" si="29"/>
        <v>3.7721230488476651</v>
      </c>
      <c r="L68" s="84">
        <f t="shared" si="29"/>
        <v>3.8405609914981964</v>
      </c>
      <c r="M68" s="84">
        <f t="shared" si="29"/>
        <v>4.3261916879190236</v>
      </c>
      <c r="N68" s="84">
        <f t="shared" si="29"/>
        <v>4.1091797463090058</v>
      </c>
      <c r="O68" s="84">
        <f t="shared" si="29"/>
        <v>3.7996120244150626</v>
      </c>
      <c r="P68" s="84">
        <f t="shared" si="29"/>
        <v>3.6922562964467858</v>
      </c>
      <c r="Q68" s="84">
        <f t="shared" si="29"/>
        <v>3.9154084699923821</v>
      </c>
      <c r="R68" s="84">
        <f t="shared" si="29"/>
        <v>4.632067129860423</v>
      </c>
      <c r="S68" s="84">
        <f t="shared" si="29"/>
        <v>3.4837993252449149</v>
      </c>
      <c r="T68" s="84">
        <f t="shared" si="29"/>
        <v>3.9088853416586611</v>
      </c>
      <c r="U68" s="84">
        <f t="shared" si="29"/>
        <v>3.5664410101781603</v>
      </c>
      <c r="V68" s="84">
        <f t="shared" si="29"/>
        <v>3.410856170589232</v>
      </c>
      <c r="W68" s="84">
        <f t="shared" si="29"/>
        <v>4.3887920149194066</v>
      </c>
      <c r="X68" s="84">
        <f t="shared" si="29"/>
        <v>3.3828708463560759</v>
      </c>
      <c r="Y68" s="84">
        <f t="shared" si="29"/>
        <v>3.8357426165003186</v>
      </c>
      <c r="Z68" s="84">
        <f t="shared" si="29"/>
        <v>4.3383608948622223</v>
      </c>
      <c r="AA68" s="84">
        <f t="shared" si="29"/>
        <v>4.205464552944747</v>
      </c>
      <c r="AB68" s="84">
        <f t="shared" si="29"/>
        <v>4.3025753436054508</v>
      </c>
      <c r="AC68" s="84">
        <f t="shared" si="29"/>
        <v>4.630422035485326</v>
      </c>
      <c r="AD68" s="84">
        <f t="shared" si="29"/>
        <v>5.1032754983717954</v>
      </c>
      <c r="AE68" s="84">
        <f t="shared" si="29"/>
        <v>3.4200088771658215</v>
      </c>
      <c r="AF68" s="4"/>
      <c r="AG68" s="4"/>
      <c r="AH68" s="4"/>
    </row>
    <row r="69" spans="1:34" s="27" customFormat="1">
      <c r="A69" s="4"/>
      <c r="B69" s="66" t="s">
        <v>98</v>
      </c>
      <c r="C69" s="84">
        <f t="shared" ref="C69:AE69" si="30">(C63/C$59)*100</f>
        <v>21.114850765703906</v>
      </c>
      <c r="D69" s="84">
        <f t="shared" si="30"/>
        <v>20.073798876207608</v>
      </c>
      <c r="E69" s="84">
        <f t="shared" si="30"/>
        <v>20.299325581100806</v>
      </c>
      <c r="F69" s="84">
        <f t="shared" si="30"/>
        <v>21.224692129688847</v>
      </c>
      <c r="G69" s="84">
        <f t="shared" si="30"/>
        <v>21.092503730820404</v>
      </c>
      <c r="H69" s="84">
        <f t="shared" si="30"/>
        <v>22.153424487183322</v>
      </c>
      <c r="I69" s="84">
        <f t="shared" si="30"/>
        <v>21.829719066632077</v>
      </c>
      <c r="J69" s="84">
        <f t="shared" si="30"/>
        <v>22.089854507313301</v>
      </c>
      <c r="K69" s="84">
        <f t="shared" si="30"/>
        <v>21.87436294124139</v>
      </c>
      <c r="L69" s="84">
        <f t="shared" si="30"/>
        <v>21.102467821231656</v>
      </c>
      <c r="M69" s="84">
        <f t="shared" si="30"/>
        <v>20.927959583695287</v>
      </c>
      <c r="N69" s="84">
        <f t="shared" si="30"/>
        <v>20.078472329911285</v>
      </c>
      <c r="O69" s="84">
        <f t="shared" si="30"/>
        <v>20.792940554385833</v>
      </c>
      <c r="P69" s="84">
        <f t="shared" si="30"/>
        <v>21.182403495858928</v>
      </c>
      <c r="Q69" s="84">
        <f t="shared" si="30"/>
        <v>19.38056821041555</v>
      </c>
      <c r="R69" s="84">
        <f t="shared" si="30"/>
        <v>21.570401609789506</v>
      </c>
      <c r="S69" s="84">
        <f t="shared" si="30"/>
        <v>23.121600958579748</v>
      </c>
      <c r="T69" s="84">
        <f t="shared" si="30"/>
        <v>22.085356483541894</v>
      </c>
      <c r="U69" s="84">
        <f t="shared" si="30"/>
        <v>22.880736685741535</v>
      </c>
      <c r="V69" s="84">
        <f t="shared" si="30"/>
        <v>22.619699322386797</v>
      </c>
      <c r="W69" s="84">
        <f t="shared" si="30"/>
        <v>22.962605318073496</v>
      </c>
      <c r="X69" s="84">
        <f t="shared" si="30"/>
        <v>22.67150071695163</v>
      </c>
      <c r="Y69" s="84">
        <f t="shared" si="30"/>
        <v>25.304925454442035</v>
      </c>
      <c r="Z69" s="84">
        <f t="shared" si="30"/>
        <v>23.073274873862797</v>
      </c>
      <c r="AA69" s="84">
        <f t="shared" si="30"/>
        <v>23.953663927845316</v>
      </c>
      <c r="AB69" s="84">
        <f t="shared" si="30"/>
        <v>24.36590973747672</v>
      </c>
      <c r="AC69" s="84">
        <f t="shared" si="30"/>
        <v>24.927952934282047</v>
      </c>
      <c r="AD69" s="84">
        <f t="shared" si="30"/>
        <v>25.721583369593144</v>
      </c>
      <c r="AE69" s="84">
        <f t="shared" si="30"/>
        <v>23.71489926762856</v>
      </c>
      <c r="AF69" s="4"/>
      <c r="AG69" s="4"/>
      <c r="AH69" s="4"/>
    </row>
    <row r="70" spans="1:34" s="27" customFormat="1">
      <c r="A70" s="4"/>
      <c r="B70" s="66" t="s">
        <v>85</v>
      </c>
      <c r="C70" s="84">
        <f t="shared" ref="C70:AE70" si="31">(C64/C$59)*100</f>
        <v>37.588531820268599</v>
      </c>
      <c r="D70" s="84">
        <f t="shared" si="31"/>
        <v>37.940594539321943</v>
      </c>
      <c r="E70" s="84">
        <f t="shared" si="31"/>
        <v>37.965918973577672</v>
      </c>
      <c r="F70" s="84">
        <f t="shared" si="31"/>
        <v>40.224196167931872</v>
      </c>
      <c r="G70" s="84">
        <f t="shared" si="31"/>
        <v>36.00461131828736</v>
      </c>
      <c r="H70" s="84">
        <f t="shared" si="31"/>
        <v>33.267776322758898</v>
      </c>
      <c r="I70" s="84">
        <f t="shared" si="31"/>
        <v>37.911452648279528</v>
      </c>
      <c r="J70" s="84">
        <f t="shared" si="31"/>
        <v>39.148833182372087</v>
      </c>
      <c r="K70" s="84">
        <f t="shared" si="31"/>
        <v>38.716950113965787</v>
      </c>
      <c r="L70" s="84">
        <f t="shared" si="31"/>
        <v>37.536674329994909</v>
      </c>
      <c r="M70" s="84">
        <f t="shared" si="31"/>
        <v>37.059956782577814</v>
      </c>
      <c r="N70" s="84">
        <f t="shared" si="31"/>
        <v>37.292232332578315</v>
      </c>
      <c r="O70" s="84">
        <f t="shared" si="31"/>
        <v>38.111620396375066</v>
      </c>
      <c r="P70" s="84">
        <f t="shared" si="31"/>
        <v>36.174474941934093</v>
      </c>
      <c r="Q70" s="84">
        <f t="shared" si="31"/>
        <v>37.652395501589879</v>
      </c>
      <c r="R70" s="84">
        <f t="shared" si="31"/>
        <v>37.147251985099984</v>
      </c>
      <c r="S70" s="84">
        <f t="shared" si="31"/>
        <v>34.27857582407907</v>
      </c>
      <c r="T70" s="84">
        <f t="shared" si="31"/>
        <v>4.1373850425923999</v>
      </c>
      <c r="U70" s="84">
        <f t="shared" si="31"/>
        <v>3.5582886900780495</v>
      </c>
      <c r="V70" s="84">
        <f t="shared" si="31"/>
        <v>3.8900170947621673</v>
      </c>
      <c r="W70" s="84">
        <f t="shared" si="31"/>
        <v>3.4606044913256859</v>
      </c>
      <c r="X70" s="84">
        <f t="shared" si="31"/>
        <v>3.8483946025545488</v>
      </c>
      <c r="Y70" s="84">
        <f t="shared" si="31"/>
        <v>2.8059329333701277</v>
      </c>
      <c r="Z70" s="84">
        <f t="shared" si="31"/>
        <v>2.8802527582983037</v>
      </c>
      <c r="AA70" s="84">
        <f t="shared" si="31"/>
        <v>3.2984155452040564</v>
      </c>
      <c r="AB70" s="84">
        <f t="shared" si="31"/>
        <v>2.7787450955341466</v>
      </c>
      <c r="AC70" s="84">
        <f t="shared" si="31"/>
        <v>2.1372244473510293</v>
      </c>
      <c r="AD70" s="84">
        <f t="shared" si="31"/>
        <v>3.1287853443167188</v>
      </c>
      <c r="AE70" s="84">
        <f t="shared" si="31"/>
        <v>4.1266117610769415</v>
      </c>
      <c r="AF70" s="4"/>
      <c r="AG70" s="4"/>
      <c r="AH70" s="4"/>
    </row>
    <row r="71" spans="1:34" s="27" customFormat="1">
      <c r="A71" s="4"/>
      <c r="B71" s="70"/>
      <c r="C71" s="67"/>
      <c r="D71" s="77"/>
      <c r="E71" s="77"/>
      <c r="F71" s="77"/>
      <c r="G71" s="77"/>
      <c r="H71" s="77"/>
      <c r="I71" s="78"/>
      <c r="J71" s="79"/>
      <c r="K71" s="55"/>
      <c r="L71" s="48"/>
      <c r="M71" s="48"/>
      <c r="N71" s="48"/>
      <c r="O71" s="48"/>
      <c r="P71" s="48"/>
      <c r="Q71" s="78"/>
      <c r="R71" s="79"/>
      <c r="S71" s="68"/>
      <c r="T71" s="48"/>
      <c r="U71" s="48"/>
      <c r="V71" s="48"/>
      <c r="W71" s="48"/>
      <c r="X71" s="48"/>
      <c r="Y71" s="48"/>
      <c r="Z71" s="55"/>
      <c r="AA71" s="55"/>
      <c r="AB71" s="55"/>
      <c r="AC71" s="55"/>
      <c r="AD71" s="55"/>
      <c r="AE71" s="55"/>
      <c r="AF71" s="4"/>
      <c r="AG71" s="4"/>
      <c r="AH71" s="4"/>
    </row>
    <row r="72" spans="1:34">
      <c r="B72" s="60" t="s">
        <v>167</v>
      </c>
      <c r="C72" s="69">
        <f>SUM(C73:C75)</f>
        <v>3347549.24</v>
      </c>
      <c r="D72" s="69">
        <f t="shared" ref="D72:AE72" si="32">SUM(D73:D75)</f>
        <v>3728210.13</v>
      </c>
      <c r="E72" s="69">
        <f t="shared" si="32"/>
        <v>3586938.37</v>
      </c>
      <c r="F72" s="69">
        <f t="shared" si="32"/>
        <v>4016075.77</v>
      </c>
      <c r="G72" s="69">
        <f t="shared" si="32"/>
        <v>4235717.1899999995</v>
      </c>
      <c r="H72" s="69">
        <f t="shared" si="32"/>
        <v>4302158.75</v>
      </c>
      <c r="I72" s="69">
        <f t="shared" si="32"/>
        <v>4641932.42</v>
      </c>
      <c r="J72" s="69">
        <f t="shared" si="32"/>
        <v>5370020.4100000001</v>
      </c>
      <c r="K72" s="69">
        <f t="shared" si="32"/>
        <v>5784837.25</v>
      </c>
      <c r="L72" s="69">
        <f t="shared" si="32"/>
        <v>5831974.3499999996</v>
      </c>
      <c r="M72" s="69">
        <f t="shared" si="32"/>
        <v>6216247.75</v>
      </c>
      <c r="N72" s="69">
        <f t="shared" si="32"/>
        <v>6525925.7300000004</v>
      </c>
      <c r="O72" s="69">
        <f t="shared" si="32"/>
        <v>6793324.3399999999</v>
      </c>
      <c r="P72" s="69">
        <f t="shared" si="32"/>
        <v>7237637.5800000001</v>
      </c>
      <c r="Q72" s="69">
        <f t="shared" si="32"/>
        <v>7004458.7200000007</v>
      </c>
      <c r="R72" s="69">
        <f t="shared" si="32"/>
        <v>6648143.8100000005</v>
      </c>
      <c r="S72" s="69">
        <f t="shared" si="32"/>
        <v>6807421.0600000005</v>
      </c>
      <c r="T72" s="69">
        <f t="shared" si="32"/>
        <v>6793444.3200000003</v>
      </c>
      <c r="U72" s="69">
        <f t="shared" si="32"/>
        <v>7011378.3199999994</v>
      </c>
      <c r="V72" s="69">
        <f t="shared" si="32"/>
        <v>6963583.3100000005</v>
      </c>
      <c r="W72" s="69">
        <f t="shared" si="32"/>
        <v>7219637.8699999992</v>
      </c>
      <c r="X72" s="69">
        <f t="shared" si="32"/>
        <v>7588852.2199999988</v>
      </c>
      <c r="Y72" s="69">
        <v>7408616.5</v>
      </c>
      <c r="Z72" s="69">
        <f t="shared" si="32"/>
        <v>7513309.0099999998</v>
      </c>
      <c r="AA72" s="69">
        <f t="shared" si="32"/>
        <v>7740454.9700000007</v>
      </c>
      <c r="AB72" s="69">
        <f t="shared" si="32"/>
        <v>7725199.0600000005</v>
      </c>
      <c r="AC72" s="69">
        <f t="shared" si="32"/>
        <v>7065014.6157</v>
      </c>
      <c r="AD72" s="69">
        <f t="shared" si="32"/>
        <v>7173538.9161</v>
      </c>
      <c r="AE72" s="69">
        <f t="shared" si="32"/>
        <v>7604229.3000000007</v>
      </c>
    </row>
    <row r="73" spans="1:34" s="27" customFormat="1">
      <c r="A73" s="4"/>
      <c r="B73" s="66" t="s">
        <v>99</v>
      </c>
      <c r="C73" s="75">
        <v>245050.48</v>
      </c>
      <c r="D73" s="75">
        <v>241974.44</v>
      </c>
      <c r="E73" s="75">
        <v>228388.22</v>
      </c>
      <c r="F73" s="75">
        <v>293455.88</v>
      </c>
      <c r="G73" s="75">
        <v>266442.36</v>
      </c>
      <c r="H73" s="75">
        <v>250552.55</v>
      </c>
      <c r="I73" s="75">
        <v>351842.47</v>
      </c>
      <c r="J73" s="75">
        <v>269319.11</v>
      </c>
      <c r="K73" s="75">
        <v>276818.71000000002</v>
      </c>
      <c r="L73" s="75">
        <v>256437.07</v>
      </c>
      <c r="M73" s="75">
        <v>314033.07</v>
      </c>
      <c r="N73" s="75">
        <v>368958.46</v>
      </c>
      <c r="O73" s="75">
        <v>285944.40999999997</v>
      </c>
      <c r="P73" s="75">
        <v>290548.59000000003</v>
      </c>
      <c r="Q73" s="75">
        <v>361145.11</v>
      </c>
      <c r="R73" s="75">
        <v>341765.45</v>
      </c>
      <c r="S73" s="75">
        <v>361719.88</v>
      </c>
      <c r="T73" s="75">
        <v>323492.24</v>
      </c>
      <c r="U73" s="75">
        <v>340443.96</v>
      </c>
      <c r="V73" s="75">
        <v>331440.74</v>
      </c>
      <c r="W73" s="75">
        <v>294956.88</v>
      </c>
      <c r="X73" s="75">
        <v>442349.05</v>
      </c>
      <c r="Y73" s="75">
        <v>470549.12</v>
      </c>
      <c r="Z73" s="75">
        <v>394268.64</v>
      </c>
      <c r="AA73" s="75">
        <v>403116.7</v>
      </c>
      <c r="AB73" s="75">
        <v>446791.52</v>
      </c>
      <c r="AC73" s="75">
        <v>386497.36820000003</v>
      </c>
      <c r="AD73" s="75">
        <v>362022.40529999998</v>
      </c>
      <c r="AE73" s="75">
        <v>384726.64</v>
      </c>
      <c r="AF73" s="4"/>
      <c r="AG73" s="4"/>
      <c r="AH73" s="4"/>
    </row>
    <row r="74" spans="1:34" s="27" customFormat="1">
      <c r="A74" s="4"/>
      <c r="B74" s="66" t="s">
        <v>100</v>
      </c>
      <c r="C74" s="75">
        <v>1213050.31</v>
      </c>
      <c r="D74" s="75">
        <v>1316478.69</v>
      </c>
      <c r="E74" s="75">
        <v>1258732.3500000001</v>
      </c>
      <c r="F74" s="75">
        <v>1462375.28</v>
      </c>
      <c r="G74" s="75">
        <v>1500051.6</v>
      </c>
      <c r="H74" s="75">
        <v>1504043.68</v>
      </c>
      <c r="I74" s="75">
        <v>1701631.19</v>
      </c>
      <c r="J74" s="75">
        <v>2035497.82</v>
      </c>
      <c r="K74" s="75">
        <v>2069448.81</v>
      </c>
      <c r="L74" s="75">
        <v>2112921.17</v>
      </c>
      <c r="M74" s="75">
        <v>2250175.64</v>
      </c>
      <c r="N74" s="75">
        <v>2428639.4300000002</v>
      </c>
      <c r="O74" s="75">
        <v>2705559.41</v>
      </c>
      <c r="P74" s="75">
        <v>2951505.71</v>
      </c>
      <c r="Q74" s="75">
        <v>2621715.66</v>
      </c>
      <c r="R74" s="75">
        <v>2220598.98</v>
      </c>
      <c r="S74" s="75">
        <v>2105351.89</v>
      </c>
      <c r="T74" s="75">
        <v>2217488.35</v>
      </c>
      <c r="U74" s="75">
        <v>2252158.0499999998</v>
      </c>
      <c r="V74" s="75">
        <v>2146151.29</v>
      </c>
      <c r="W74" s="75">
        <v>2343657.69</v>
      </c>
      <c r="X74" s="75">
        <v>2480052.36</v>
      </c>
      <c r="Y74" s="75">
        <v>2340943.56</v>
      </c>
      <c r="Z74" s="75">
        <v>2536931.0699999998</v>
      </c>
      <c r="AA74" s="75">
        <v>2754113.39</v>
      </c>
      <c r="AB74" s="75">
        <v>2576053.2999999998</v>
      </c>
      <c r="AC74" s="75">
        <v>2388119.4076999999</v>
      </c>
      <c r="AD74" s="75">
        <v>2494691.3059</v>
      </c>
      <c r="AE74" s="75">
        <v>2601911.9700000002</v>
      </c>
      <c r="AF74" s="4"/>
      <c r="AG74" s="4"/>
      <c r="AH74" s="4"/>
    </row>
    <row r="75" spans="1:34" s="27" customFormat="1">
      <c r="A75" s="4"/>
      <c r="B75" s="66" t="s">
        <v>101</v>
      </c>
      <c r="C75" s="75">
        <v>1889448.45</v>
      </c>
      <c r="D75" s="75">
        <v>2169757</v>
      </c>
      <c r="E75" s="75">
        <v>2099817.7999999998</v>
      </c>
      <c r="F75" s="75">
        <v>2260244.61</v>
      </c>
      <c r="G75" s="75">
        <v>2469223.23</v>
      </c>
      <c r="H75" s="75">
        <v>2547562.52</v>
      </c>
      <c r="I75" s="75">
        <v>2588458.7599999998</v>
      </c>
      <c r="J75" s="75">
        <v>3065203.48</v>
      </c>
      <c r="K75" s="75">
        <v>3438569.73</v>
      </c>
      <c r="L75" s="75">
        <v>3462616.11</v>
      </c>
      <c r="M75" s="75">
        <v>3652039.04</v>
      </c>
      <c r="N75" s="75">
        <v>3728327.84</v>
      </c>
      <c r="O75" s="75">
        <v>3801820.52</v>
      </c>
      <c r="P75" s="75">
        <v>3995583.28</v>
      </c>
      <c r="Q75" s="75">
        <v>4021597.95</v>
      </c>
      <c r="R75" s="75">
        <v>4085779.38</v>
      </c>
      <c r="S75" s="75">
        <v>4340349.29</v>
      </c>
      <c r="T75" s="75">
        <v>4252463.7300000004</v>
      </c>
      <c r="U75" s="75">
        <v>4418776.3099999996</v>
      </c>
      <c r="V75" s="75">
        <v>4485991.28</v>
      </c>
      <c r="W75" s="75">
        <v>4581023.3</v>
      </c>
      <c r="X75" s="75">
        <v>4666450.8099999996</v>
      </c>
      <c r="Y75" s="75">
        <v>4597123.8099999996</v>
      </c>
      <c r="Z75" s="75">
        <v>4582109.3</v>
      </c>
      <c r="AA75" s="75">
        <v>4583224.88</v>
      </c>
      <c r="AB75" s="75">
        <v>4702354.24</v>
      </c>
      <c r="AC75" s="75">
        <v>4290397.8398000002</v>
      </c>
      <c r="AD75" s="75">
        <v>4316825.2049000002</v>
      </c>
      <c r="AE75" s="75">
        <v>4617590.6900000004</v>
      </c>
      <c r="AF75" s="4"/>
      <c r="AG75" s="4"/>
      <c r="AH75" s="4"/>
    </row>
    <row r="76" spans="1:34">
      <c r="A76" s="19"/>
      <c r="B76" s="60" t="s">
        <v>167</v>
      </c>
      <c r="C76" s="64">
        <f>SUM(C77:C79)</f>
        <v>100</v>
      </c>
      <c r="D76" s="64">
        <f t="shared" ref="D76:AE76" si="33">SUM(D77:D79)</f>
        <v>100</v>
      </c>
      <c r="E76" s="64">
        <f t="shared" si="33"/>
        <v>100</v>
      </c>
      <c r="F76" s="64">
        <f t="shared" si="33"/>
        <v>100</v>
      </c>
      <c r="G76" s="64">
        <f t="shared" si="33"/>
        <v>100.00000000000003</v>
      </c>
      <c r="H76" s="64">
        <f t="shared" si="33"/>
        <v>100</v>
      </c>
      <c r="I76" s="64">
        <f t="shared" si="33"/>
        <v>99.999999999999986</v>
      </c>
      <c r="J76" s="64">
        <f t="shared" si="33"/>
        <v>100</v>
      </c>
      <c r="K76" s="64">
        <f t="shared" si="33"/>
        <v>100</v>
      </c>
      <c r="L76" s="64">
        <f t="shared" si="33"/>
        <v>100</v>
      </c>
      <c r="M76" s="64">
        <f t="shared" si="33"/>
        <v>100</v>
      </c>
      <c r="N76" s="64">
        <f t="shared" si="33"/>
        <v>100</v>
      </c>
      <c r="O76" s="64">
        <f t="shared" si="33"/>
        <v>100</v>
      </c>
      <c r="P76" s="64">
        <f t="shared" si="33"/>
        <v>100</v>
      </c>
      <c r="Q76" s="64">
        <f t="shared" si="33"/>
        <v>100</v>
      </c>
      <c r="R76" s="64">
        <f t="shared" si="33"/>
        <v>100</v>
      </c>
      <c r="S76" s="64">
        <f t="shared" si="33"/>
        <v>100</v>
      </c>
      <c r="T76" s="64">
        <f t="shared" si="33"/>
        <v>100</v>
      </c>
      <c r="U76" s="64">
        <f t="shared" si="33"/>
        <v>100</v>
      </c>
      <c r="V76" s="64">
        <f t="shared" si="33"/>
        <v>100</v>
      </c>
      <c r="W76" s="64">
        <f t="shared" si="33"/>
        <v>100.00000000000001</v>
      </c>
      <c r="X76" s="64">
        <f t="shared" si="33"/>
        <v>100.00000000000001</v>
      </c>
      <c r="Y76" s="64">
        <f t="shared" si="33"/>
        <v>99.999999865022033</v>
      </c>
      <c r="Z76" s="64">
        <f t="shared" si="33"/>
        <v>100</v>
      </c>
      <c r="AA76" s="64">
        <f t="shared" si="33"/>
        <v>100</v>
      </c>
      <c r="AB76" s="64">
        <f t="shared" si="33"/>
        <v>99.999999999999986</v>
      </c>
      <c r="AC76" s="64">
        <f t="shared" si="33"/>
        <v>100</v>
      </c>
      <c r="AD76" s="64">
        <f t="shared" si="33"/>
        <v>100</v>
      </c>
      <c r="AE76" s="64">
        <f t="shared" si="33"/>
        <v>100</v>
      </c>
      <c r="AF76" s="19"/>
      <c r="AG76" s="19"/>
      <c r="AH76" s="19"/>
    </row>
    <row r="77" spans="1:34" s="27" customFormat="1">
      <c r="A77" s="4"/>
      <c r="B77" s="66" t="s">
        <v>99</v>
      </c>
      <c r="C77" s="84">
        <f t="shared" ref="C77:AE77" si="34">(C73/C$72)*100</f>
        <v>7.3202950108061744</v>
      </c>
      <c r="D77" s="84">
        <f t="shared" si="34"/>
        <v>6.4903648550517721</v>
      </c>
      <c r="E77" s="84">
        <f t="shared" si="34"/>
        <v>6.3672189606090166</v>
      </c>
      <c r="F77" s="84">
        <f t="shared" si="34"/>
        <v>7.307030464716556</v>
      </c>
      <c r="G77" s="84">
        <f t="shared" si="34"/>
        <v>6.290371808321793</v>
      </c>
      <c r="H77" s="84">
        <f t="shared" si="34"/>
        <v>5.8238796976053004</v>
      </c>
      <c r="I77" s="84">
        <f t="shared" si="34"/>
        <v>7.5796551557723886</v>
      </c>
      <c r="J77" s="84">
        <f t="shared" si="34"/>
        <v>5.0152343834387771</v>
      </c>
      <c r="K77" s="84">
        <f t="shared" si="34"/>
        <v>4.7852462919332783</v>
      </c>
      <c r="L77" s="84">
        <f t="shared" si="34"/>
        <v>4.397088440555299</v>
      </c>
      <c r="M77" s="84">
        <f t="shared" si="34"/>
        <v>5.0518107165210724</v>
      </c>
      <c r="N77" s="84">
        <f t="shared" si="34"/>
        <v>5.6537336657676001</v>
      </c>
      <c r="O77" s="84">
        <f t="shared" si="34"/>
        <v>4.2091970836181218</v>
      </c>
      <c r="P77" s="84">
        <f t="shared" si="34"/>
        <v>4.0144119788877299</v>
      </c>
      <c r="Q77" s="84">
        <f t="shared" si="34"/>
        <v>5.1559317348650175</v>
      </c>
      <c r="R77" s="84">
        <f t="shared" si="34"/>
        <v>5.1407649979821963</v>
      </c>
      <c r="S77" s="84">
        <f t="shared" si="34"/>
        <v>5.3136110843127424</v>
      </c>
      <c r="T77" s="84">
        <f t="shared" si="34"/>
        <v>4.7618295633576331</v>
      </c>
      <c r="U77" s="84">
        <f t="shared" si="34"/>
        <v>4.8555925021030681</v>
      </c>
      <c r="V77" s="84">
        <f t="shared" si="34"/>
        <v>4.7596291340987769</v>
      </c>
      <c r="W77" s="84">
        <f t="shared" si="34"/>
        <v>4.0854802596906437</v>
      </c>
      <c r="X77" s="84">
        <f t="shared" si="34"/>
        <v>5.8289321912767473</v>
      </c>
      <c r="Y77" s="84">
        <f t="shared" si="34"/>
        <v>6.3513764007085527</v>
      </c>
      <c r="Z77" s="84">
        <f t="shared" si="34"/>
        <v>5.2476031462999817</v>
      </c>
      <c r="AA77" s="84">
        <f t="shared" si="34"/>
        <v>5.2079199680429111</v>
      </c>
      <c r="AB77" s="84">
        <f t="shared" si="34"/>
        <v>5.7835599643434943</v>
      </c>
      <c r="AC77" s="84">
        <f t="shared" si="34"/>
        <v>5.4705812970452854</v>
      </c>
      <c r="AD77" s="84">
        <f t="shared" si="34"/>
        <v>5.046636109933015</v>
      </c>
      <c r="AE77" s="84">
        <f t="shared" si="34"/>
        <v>5.0593771547630739</v>
      </c>
      <c r="AF77" s="4"/>
      <c r="AG77" s="4"/>
      <c r="AH77" s="4"/>
    </row>
    <row r="78" spans="1:34" s="27" customFormat="1">
      <c r="A78" s="4"/>
      <c r="B78" s="66" t="s">
        <v>100</v>
      </c>
      <c r="C78" s="84">
        <f t="shared" ref="C78:AE78" si="35">(C74/C$72)*100</f>
        <v>36.236966898207598</v>
      </c>
      <c r="D78" s="84">
        <f t="shared" si="35"/>
        <v>35.311279249166141</v>
      </c>
      <c r="E78" s="84">
        <f t="shared" si="35"/>
        <v>35.092109764907953</v>
      </c>
      <c r="F78" s="84">
        <f t="shared" si="35"/>
        <v>36.413040085645598</v>
      </c>
      <c r="G78" s="84">
        <f t="shared" si="35"/>
        <v>35.414347387059628</v>
      </c>
      <c r="H78" s="84">
        <f t="shared" si="35"/>
        <v>34.960208755662492</v>
      </c>
      <c r="I78" s="84">
        <f t="shared" si="35"/>
        <v>36.657819115772476</v>
      </c>
      <c r="J78" s="84">
        <f t="shared" si="35"/>
        <v>37.90484327041878</v>
      </c>
      <c r="K78" s="84">
        <f t="shared" si="35"/>
        <v>35.773673840175881</v>
      </c>
      <c r="L78" s="84">
        <f t="shared" si="35"/>
        <v>36.229946210240108</v>
      </c>
      <c r="M78" s="84">
        <f t="shared" si="35"/>
        <v>36.198294059306122</v>
      </c>
      <c r="N78" s="84">
        <f t="shared" si="35"/>
        <v>37.21524777450999</v>
      </c>
      <c r="O78" s="84">
        <f t="shared" si="35"/>
        <v>39.826736875631056</v>
      </c>
      <c r="P78" s="84">
        <f t="shared" si="35"/>
        <v>40.779959999047094</v>
      </c>
      <c r="Q78" s="84">
        <f t="shared" si="35"/>
        <v>37.429239928478012</v>
      </c>
      <c r="R78" s="84">
        <f t="shared" si="35"/>
        <v>33.401789183017087</v>
      </c>
      <c r="S78" s="84">
        <f t="shared" si="35"/>
        <v>30.927305237087833</v>
      </c>
      <c r="T78" s="84">
        <f t="shared" si="35"/>
        <v>32.641591592525188</v>
      </c>
      <c r="U78" s="84">
        <f t="shared" si="35"/>
        <v>32.121473798892083</v>
      </c>
      <c r="V78" s="84">
        <f t="shared" si="35"/>
        <v>30.819639752396384</v>
      </c>
      <c r="W78" s="84">
        <f t="shared" si="35"/>
        <v>32.462261019194308</v>
      </c>
      <c r="X78" s="84">
        <f t="shared" si="35"/>
        <v>32.680203647449602</v>
      </c>
      <c r="Y78" s="84">
        <f t="shared" si="35"/>
        <v>31.597580465934499</v>
      </c>
      <c r="Z78" s="84">
        <f t="shared" si="35"/>
        <v>33.765828965951187</v>
      </c>
      <c r="AA78" s="84">
        <f t="shared" si="35"/>
        <v>35.580768839483348</v>
      </c>
      <c r="AB78" s="84">
        <f t="shared" si="35"/>
        <v>33.346109012755967</v>
      </c>
      <c r="AC78" s="84">
        <f t="shared" si="35"/>
        <v>33.802044830778961</v>
      </c>
      <c r="AD78" s="84">
        <f t="shared" si="35"/>
        <v>34.776298491962123</v>
      </c>
      <c r="AE78" s="84">
        <f t="shared" si="35"/>
        <v>34.216642704343485</v>
      </c>
      <c r="AF78" s="4"/>
      <c r="AG78" s="4"/>
      <c r="AH78" s="4"/>
    </row>
    <row r="79" spans="1:34" s="27" customFormat="1">
      <c r="A79" s="4"/>
      <c r="B79" s="66" t="s">
        <v>101</v>
      </c>
      <c r="C79" s="84">
        <f t="shared" ref="C79:AE79" si="36">(C75/C$72)*100</f>
        <v>56.442738090986225</v>
      </c>
      <c r="D79" s="84">
        <f t="shared" si="36"/>
        <v>58.198355895782086</v>
      </c>
      <c r="E79" s="84">
        <f t="shared" si="36"/>
        <v>58.540671274483024</v>
      </c>
      <c r="F79" s="84">
        <f t="shared" si="36"/>
        <v>56.279929449637848</v>
      </c>
      <c r="G79" s="84">
        <f t="shared" si="36"/>
        <v>58.295280804618599</v>
      </c>
      <c r="H79" s="84">
        <f t="shared" si="36"/>
        <v>59.215911546732201</v>
      </c>
      <c r="I79" s="84">
        <f t="shared" si="36"/>
        <v>55.762525728455124</v>
      </c>
      <c r="J79" s="84">
        <f t="shared" si="36"/>
        <v>57.079922346142439</v>
      </c>
      <c r="K79" s="84">
        <f t="shared" si="36"/>
        <v>59.441079867890835</v>
      </c>
      <c r="L79" s="84">
        <f t="shared" si="36"/>
        <v>59.372965349204598</v>
      </c>
      <c r="M79" s="84">
        <f t="shared" si="36"/>
        <v>58.749895224172811</v>
      </c>
      <c r="N79" s="84">
        <f t="shared" si="36"/>
        <v>57.131018559722399</v>
      </c>
      <c r="O79" s="84">
        <f t="shared" si="36"/>
        <v>55.964066040750829</v>
      </c>
      <c r="P79" s="84">
        <f t="shared" si="36"/>
        <v>55.205628022065177</v>
      </c>
      <c r="Q79" s="84">
        <f t="shared" si="36"/>
        <v>57.414828336656967</v>
      </c>
      <c r="R79" s="84">
        <f t="shared" si="36"/>
        <v>61.457445819000711</v>
      </c>
      <c r="S79" s="84">
        <f t="shared" si="36"/>
        <v>63.759083678599424</v>
      </c>
      <c r="T79" s="84">
        <f t="shared" si="36"/>
        <v>62.596578844117175</v>
      </c>
      <c r="U79" s="84">
        <f t="shared" si="36"/>
        <v>63.022933699004845</v>
      </c>
      <c r="V79" s="84">
        <f t="shared" si="36"/>
        <v>64.420731113504843</v>
      </c>
      <c r="W79" s="84">
        <f t="shared" si="36"/>
        <v>63.452258721115065</v>
      </c>
      <c r="X79" s="84">
        <f t="shared" si="36"/>
        <v>61.490864161273663</v>
      </c>
      <c r="Y79" s="84">
        <f t="shared" si="36"/>
        <v>62.051042998378982</v>
      </c>
      <c r="Z79" s="84">
        <f t="shared" si="36"/>
        <v>60.986567887748834</v>
      </c>
      <c r="AA79" s="84">
        <f t="shared" si="36"/>
        <v>59.211311192473737</v>
      </c>
      <c r="AB79" s="84">
        <f t="shared" si="36"/>
        <v>60.870331022900523</v>
      </c>
      <c r="AC79" s="84">
        <f t="shared" si="36"/>
        <v>60.727373872175761</v>
      </c>
      <c r="AD79" s="84">
        <f t="shared" si="36"/>
        <v>60.177065398104865</v>
      </c>
      <c r="AE79" s="84">
        <f t="shared" si="36"/>
        <v>60.723980140893438</v>
      </c>
      <c r="AF79" s="4"/>
      <c r="AG79" s="4"/>
      <c r="AH79" s="4"/>
    </row>
    <row r="80" spans="1:34" s="27" customFormat="1">
      <c r="A80" s="4"/>
      <c r="B80" s="66"/>
      <c r="C80" s="80"/>
      <c r="D80" s="80"/>
      <c r="E80" s="80"/>
      <c r="F80" s="80"/>
      <c r="G80" s="80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4"/>
      <c r="AG80" s="4"/>
      <c r="AH80" s="4"/>
    </row>
    <row r="81" spans="1:34">
      <c r="B81" s="60" t="s">
        <v>168</v>
      </c>
      <c r="C81" s="69">
        <f>SUM(C82:C93)</f>
        <v>3347549.24</v>
      </c>
      <c r="D81" s="69">
        <f t="shared" ref="D81:AE81" si="37">SUM(D82:D93)</f>
        <v>3728210.13</v>
      </c>
      <c r="E81" s="69">
        <f t="shared" si="37"/>
        <v>3586938.37</v>
      </c>
      <c r="F81" s="69">
        <f t="shared" si="37"/>
        <v>4016075.7700000005</v>
      </c>
      <c r="G81" s="69">
        <f t="shared" si="37"/>
        <v>4235717.1900000004</v>
      </c>
      <c r="H81" s="69">
        <f t="shared" si="37"/>
        <v>4302158.75</v>
      </c>
      <c r="I81" s="69">
        <f t="shared" si="37"/>
        <v>4641932.42</v>
      </c>
      <c r="J81" s="69">
        <f t="shared" si="37"/>
        <v>5370020.4100000001</v>
      </c>
      <c r="K81" s="69">
        <f t="shared" si="37"/>
        <v>5784837.25</v>
      </c>
      <c r="L81" s="69">
        <f t="shared" si="37"/>
        <v>5831974.3499999996</v>
      </c>
      <c r="M81" s="69">
        <f t="shared" si="37"/>
        <v>6216247.75</v>
      </c>
      <c r="N81" s="69">
        <f t="shared" si="37"/>
        <v>6525925.7300000004</v>
      </c>
      <c r="O81" s="69">
        <f t="shared" si="37"/>
        <v>6793324.3399999999</v>
      </c>
      <c r="P81" s="69">
        <f t="shared" si="37"/>
        <v>7237637.5800000001</v>
      </c>
      <c r="Q81" s="69">
        <f t="shared" si="37"/>
        <v>7004458.7200000007</v>
      </c>
      <c r="R81" s="69">
        <f t="shared" si="37"/>
        <v>6648143.8100000005</v>
      </c>
      <c r="S81" s="69">
        <f t="shared" si="37"/>
        <v>6807421.0599999996</v>
      </c>
      <c r="T81" s="69">
        <f t="shared" si="37"/>
        <v>6793444.3199999994</v>
      </c>
      <c r="U81" s="69">
        <f t="shared" si="37"/>
        <v>7011378.3199999994</v>
      </c>
      <c r="V81" s="69">
        <f t="shared" si="37"/>
        <v>6963583.3100000005</v>
      </c>
      <c r="W81" s="69">
        <f t="shared" si="37"/>
        <v>7219637.8699999992</v>
      </c>
      <c r="X81" s="69">
        <f t="shared" si="37"/>
        <v>7588852.2200000007</v>
      </c>
      <c r="Y81" s="69">
        <f t="shared" si="37"/>
        <v>7408616.4900000002</v>
      </c>
      <c r="Z81" s="69">
        <f t="shared" si="37"/>
        <v>7513309.0099999998</v>
      </c>
      <c r="AA81" s="69">
        <f t="shared" si="37"/>
        <v>7740454.9699999997</v>
      </c>
      <c r="AB81" s="69">
        <f t="shared" si="37"/>
        <v>7725199.0600000005</v>
      </c>
      <c r="AC81" s="69">
        <f t="shared" si="37"/>
        <v>7065014.6157</v>
      </c>
      <c r="AD81" s="69">
        <f t="shared" si="37"/>
        <v>7173538.9160999991</v>
      </c>
      <c r="AE81" s="69">
        <f t="shared" si="37"/>
        <v>7604229.2999999989</v>
      </c>
    </row>
    <row r="82" spans="1:34" s="27" customFormat="1">
      <c r="A82" s="4"/>
      <c r="B82" s="66" t="s">
        <v>102</v>
      </c>
      <c r="C82" s="74">
        <v>204802.57</v>
      </c>
      <c r="D82" s="74">
        <v>236764.94</v>
      </c>
      <c r="E82" s="74">
        <v>245076.43</v>
      </c>
      <c r="F82" s="74">
        <v>285712.28000000003</v>
      </c>
      <c r="G82" s="74">
        <v>315627.33</v>
      </c>
      <c r="H82" s="74">
        <v>278672.27</v>
      </c>
      <c r="I82" s="74">
        <v>335630.91</v>
      </c>
      <c r="J82" s="74">
        <v>350701.61</v>
      </c>
      <c r="K82" s="74">
        <v>378041.51</v>
      </c>
      <c r="L82" s="74" t="s">
        <v>152</v>
      </c>
      <c r="M82" s="74" t="s">
        <v>152</v>
      </c>
      <c r="N82" s="74" t="s">
        <v>152</v>
      </c>
      <c r="O82" s="74" t="s">
        <v>152</v>
      </c>
      <c r="P82" s="74" t="s">
        <v>152</v>
      </c>
      <c r="Q82" s="74" t="s">
        <v>152</v>
      </c>
      <c r="R82" s="74" t="s">
        <v>152</v>
      </c>
      <c r="S82" s="74" t="s">
        <v>152</v>
      </c>
      <c r="T82" s="74" t="s">
        <v>152</v>
      </c>
      <c r="U82" s="74" t="s">
        <v>152</v>
      </c>
      <c r="V82" s="74" t="s">
        <v>152</v>
      </c>
      <c r="W82" s="74" t="s">
        <v>152</v>
      </c>
      <c r="X82" s="74" t="s">
        <v>152</v>
      </c>
      <c r="Y82" s="74" t="s">
        <v>152</v>
      </c>
      <c r="Z82" s="74" t="s">
        <v>152</v>
      </c>
      <c r="AA82" s="74" t="s">
        <v>152</v>
      </c>
      <c r="AB82" s="74" t="s">
        <v>152</v>
      </c>
      <c r="AC82" s="74" t="s">
        <v>152</v>
      </c>
      <c r="AD82" s="74" t="s">
        <v>152</v>
      </c>
      <c r="AE82" s="74" t="s">
        <v>152</v>
      </c>
      <c r="AF82" s="4"/>
      <c r="AG82" s="4"/>
      <c r="AH82" s="4"/>
    </row>
    <row r="83" spans="1:34" s="27" customFormat="1">
      <c r="A83" s="4"/>
      <c r="B83" s="66" t="s">
        <v>103</v>
      </c>
      <c r="C83" s="74">
        <v>783598.39</v>
      </c>
      <c r="D83" s="74">
        <v>932897.36</v>
      </c>
      <c r="E83" s="74">
        <v>829923.66</v>
      </c>
      <c r="F83" s="74">
        <v>866518.63</v>
      </c>
      <c r="G83" s="74">
        <v>949733.45</v>
      </c>
      <c r="H83" s="74">
        <v>981467.18</v>
      </c>
      <c r="I83" s="74">
        <v>994415.65</v>
      </c>
      <c r="J83" s="74">
        <v>1246047.3700000001</v>
      </c>
      <c r="K83" s="74">
        <v>1411830.29</v>
      </c>
      <c r="L83" s="74" t="s">
        <v>152</v>
      </c>
      <c r="M83" s="74" t="s">
        <v>152</v>
      </c>
      <c r="N83" s="74" t="s">
        <v>152</v>
      </c>
      <c r="O83" s="74" t="s">
        <v>152</v>
      </c>
      <c r="P83" s="74" t="s">
        <v>152</v>
      </c>
      <c r="Q83" s="74" t="s">
        <v>152</v>
      </c>
      <c r="R83" s="74" t="s">
        <v>152</v>
      </c>
      <c r="S83" s="74" t="s">
        <v>152</v>
      </c>
      <c r="T83" s="74" t="s">
        <v>152</v>
      </c>
      <c r="U83" s="74" t="s">
        <v>152</v>
      </c>
      <c r="V83" s="74" t="s">
        <v>152</v>
      </c>
      <c r="W83" s="74" t="s">
        <v>152</v>
      </c>
      <c r="X83" s="74" t="s">
        <v>152</v>
      </c>
      <c r="Y83" s="74" t="s">
        <v>152</v>
      </c>
      <c r="Z83" s="74" t="s">
        <v>152</v>
      </c>
      <c r="AA83" s="74" t="s">
        <v>152</v>
      </c>
      <c r="AB83" s="74" t="s">
        <v>152</v>
      </c>
      <c r="AC83" s="74" t="s">
        <v>152</v>
      </c>
      <c r="AD83" s="74" t="s">
        <v>152</v>
      </c>
      <c r="AE83" s="74" t="s">
        <v>152</v>
      </c>
      <c r="AF83" s="4"/>
      <c r="AG83" s="4"/>
      <c r="AH83" s="4"/>
    </row>
    <row r="84" spans="1:34" s="27" customFormat="1">
      <c r="A84" s="4"/>
      <c r="B84" s="66" t="s">
        <v>104</v>
      </c>
      <c r="C84" s="74">
        <v>377567.2</v>
      </c>
      <c r="D84" s="74">
        <v>370432.79</v>
      </c>
      <c r="E84" s="74">
        <v>390130.57</v>
      </c>
      <c r="F84" s="74">
        <v>420854.76</v>
      </c>
      <c r="G84" s="74">
        <v>470576.24</v>
      </c>
      <c r="H84" s="74">
        <v>500894.48</v>
      </c>
      <c r="I84" s="74">
        <v>523320.11</v>
      </c>
      <c r="J84" s="74">
        <v>591518.9</v>
      </c>
      <c r="K84" s="74">
        <v>705118.21</v>
      </c>
      <c r="L84" s="74" t="s">
        <v>152</v>
      </c>
      <c r="M84" s="74" t="s">
        <v>152</v>
      </c>
      <c r="N84" s="74" t="s">
        <v>152</v>
      </c>
      <c r="O84" s="74" t="s">
        <v>152</v>
      </c>
      <c r="P84" s="74" t="s">
        <v>152</v>
      </c>
      <c r="Q84" s="74" t="s">
        <v>152</v>
      </c>
      <c r="R84" s="74" t="s">
        <v>152</v>
      </c>
      <c r="S84" s="74" t="s">
        <v>152</v>
      </c>
      <c r="T84" s="74" t="s">
        <v>152</v>
      </c>
      <c r="U84" s="74" t="s">
        <v>152</v>
      </c>
      <c r="V84" s="74" t="s">
        <v>152</v>
      </c>
      <c r="W84" s="74" t="s">
        <v>152</v>
      </c>
      <c r="X84" s="74" t="s">
        <v>152</v>
      </c>
      <c r="Y84" s="74" t="s">
        <v>152</v>
      </c>
      <c r="Z84" s="74" t="s">
        <v>152</v>
      </c>
      <c r="AA84" s="74" t="s">
        <v>152</v>
      </c>
      <c r="AB84" s="74" t="s">
        <v>152</v>
      </c>
      <c r="AC84" s="74" t="s">
        <v>152</v>
      </c>
      <c r="AD84" s="74" t="s">
        <v>152</v>
      </c>
      <c r="AE84" s="74" t="s">
        <v>152</v>
      </c>
      <c r="AF84" s="4"/>
      <c r="AG84" s="4"/>
      <c r="AH84" s="4"/>
    </row>
    <row r="85" spans="1:34" s="27" customFormat="1">
      <c r="A85" s="4"/>
      <c r="B85" s="66" t="s">
        <v>105</v>
      </c>
      <c r="C85" s="74">
        <v>410651.59</v>
      </c>
      <c r="D85" s="74">
        <v>435996.15999999997</v>
      </c>
      <c r="E85" s="74">
        <v>442532.56</v>
      </c>
      <c r="F85" s="74">
        <v>518137.24</v>
      </c>
      <c r="G85" s="74">
        <v>470970.01</v>
      </c>
      <c r="H85" s="74">
        <v>499894.19</v>
      </c>
      <c r="I85" s="74">
        <v>591746.47</v>
      </c>
      <c r="J85" s="74">
        <v>543332.30000000005</v>
      </c>
      <c r="K85" s="74">
        <v>529677.87</v>
      </c>
      <c r="L85" s="74" t="s">
        <v>152</v>
      </c>
      <c r="M85" s="74" t="s">
        <v>152</v>
      </c>
      <c r="N85" s="74" t="s">
        <v>152</v>
      </c>
      <c r="O85" s="74" t="s">
        <v>152</v>
      </c>
      <c r="P85" s="74" t="s">
        <v>152</v>
      </c>
      <c r="Q85" s="74" t="s">
        <v>152</v>
      </c>
      <c r="R85" s="74" t="s">
        <v>152</v>
      </c>
      <c r="S85" s="74" t="s">
        <v>152</v>
      </c>
      <c r="T85" s="74" t="s">
        <v>152</v>
      </c>
      <c r="U85" s="74" t="s">
        <v>152</v>
      </c>
      <c r="V85" s="74" t="s">
        <v>152</v>
      </c>
      <c r="W85" s="74" t="s">
        <v>152</v>
      </c>
      <c r="X85" s="74" t="s">
        <v>152</v>
      </c>
      <c r="Y85" s="74" t="s">
        <v>152</v>
      </c>
      <c r="Z85" s="74" t="s">
        <v>152</v>
      </c>
      <c r="AA85" s="74" t="s">
        <v>152</v>
      </c>
      <c r="AB85" s="74" t="s">
        <v>152</v>
      </c>
      <c r="AC85" s="74" t="s">
        <v>152</v>
      </c>
      <c r="AD85" s="74" t="s">
        <v>152</v>
      </c>
      <c r="AE85" s="74" t="s">
        <v>152</v>
      </c>
      <c r="AF85" s="4"/>
      <c r="AG85" s="4"/>
      <c r="AH85" s="4"/>
    </row>
    <row r="86" spans="1:34" s="27" customFormat="1">
      <c r="A86" s="4"/>
      <c r="B86" s="66" t="s">
        <v>106</v>
      </c>
      <c r="C86" s="74">
        <v>447338.89</v>
      </c>
      <c r="D86" s="74">
        <v>577164.31000000006</v>
      </c>
      <c r="E86" s="74">
        <v>552955.43999999994</v>
      </c>
      <c r="F86" s="74">
        <v>692473.58</v>
      </c>
      <c r="G86" s="74">
        <v>726191.5</v>
      </c>
      <c r="H86" s="74">
        <v>717439.8</v>
      </c>
      <c r="I86" s="74">
        <v>862524.85</v>
      </c>
      <c r="J86" s="74">
        <v>993186.06</v>
      </c>
      <c r="K86" s="74">
        <v>1089006.3700000001</v>
      </c>
      <c r="L86" s="74" t="s">
        <v>152</v>
      </c>
      <c r="M86" s="74" t="s">
        <v>152</v>
      </c>
      <c r="N86" s="74" t="s">
        <v>152</v>
      </c>
      <c r="O86" s="74" t="s">
        <v>152</v>
      </c>
      <c r="P86" s="74" t="s">
        <v>152</v>
      </c>
      <c r="Q86" s="74" t="s">
        <v>152</v>
      </c>
      <c r="R86" s="74" t="s">
        <v>152</v>
      </c>
      <c r="S86" s="74" t="s">
        <v>152</v>
      </c>
      <c r="T86" s="74" t="s">
        <v>152</v>
      </c>
      <c r="U86" s="74" t="s">
        <v>152</v>
      </c>
      <c r="V86" s="74" t="s">
        <v>152</v>
      </c>
      <c r="W86" s="74" t="s">
        <v>152</v>
      </c>
      <c r="X86" s="74" t="s">
        <v>152</v>
      </c>
      <c r="Y86" s="74" t="s">
        <v>152</v>
      </c>
      <c r="Z86" s="74" t="s">
        <v>152</v>
      </c>
      <c r="AA86" s="74" t="s">
        <v>152</v>
      </c>
      <c r="AB86" s="74" t="s">
        <v>152</v>
      </c>
      <c r="AC86" s="74" t="s">
        <v>152</v>
      </c>
      <c r="AD86" s="74" t="s">
        <v>152</v>
      </c>
      <c r="AE86" s="74" t="s">
        <v>152</v>
      </c>
      <c r="AF86" s="4"/>
      <c r="AG86" s="4"/>
      <c r="AH86" s="4"/>
    </row>
    <row r="87" spans="1:34" s="27" customFormat="1" ht="27">
      <c r="A87" s="4"/>
      <c r="B87" s="73" t="s">
        <v>107</v>
      </c>
      <c r="C87" s="74">
        <v>1123590.6000000001</v>
      </c>
      <c r="D87" s="74">
        <v>1174954.57</v>
      </c>
      <c r="E87" s="74">
        <v>1126319.71</v>
      </c>
      <c r="F87" s="74">
        <v>1232379.28</v>
      </c>
      <c r="G87" s="74">
        <v>1302618.6599999999</v>
      </c>
      <c r="H87" s="74">
        <v>1323790.83</v>
      </c>
      <c r="I87" s="74">
        <v>1334294.43</v>
      </c>
      <c r="J87" s="74">
        <v>1645234.17</v>
      </c>
      <c r="K87" s="74">
        <v>1671163</v>
      </c>
      <c r="L87" s="74" t="s">
        <v>152</v>
      </c>
      <c r="M87" s="74" t="s">
        <v>152</v>
      </c>
      <c r="N87" s="74" t="s">
        <v>152</v>
      </c>
      <c r="O87" s="74" t="s">
        <v>152</v>
      </c>
      <c r="P87" s="74" t="s">
        <v>152</v>
      </c>
      <c r="Q87" s="74" t="s">
        <v>152</v>
      </c>
      <c r="R87" s="74" t="s">
        <v>152</v>
      </c>
      <c r="S87" s="74" t="s">
        <v>152</v>
      </c>
      <c r="T87" s="74" t="s">
        <v>152</v>
      </c>
      <c r="U87" s="74" t="s">
        <v>152</v>
      </c>
      <c r="V87" s="74" t="s">
        <v>152</v>
      </c>
      <c r="W87" s="74" t="s">
        <v>152</v>
      </c>
      <c r="X87" s="74" t="s">
        <v>152</v>
      </c>
      <c r="Y87" s="74" t="s">
        <v>152</v>
      </c>
      <c r="Z87" s="74" t="s">
        <v>152</v>
      </c>
      <c r="AA87" s="74" t="s">
        <v>152</v>
      </c>
      <c r="AB87" s="74" t="s">
        <v>152</v>
      </c>
      <c r="AC87" s="74" t="s">
        <v>152</v>
      </c>
      <c r="AD87" s="74" t="s">
        <v>152</v>
      </c>
      <c r="AE87" s="74" t="s">
        <v>152</v>
      </c>
      <c r="AF87" s="4"/>
      <c r="AG87" s="4"/>
      <c r="AH87" s="4"/>
    </row>
    <row r="88" spans="1:34" s="27" customFormat="1" ht="9.9499999999999993" customHeight="1">
      <c r="A88" s="4"/>
      <c r="B88" s="88"/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90"/>
      <c r="AF88" s="4"/>
      <c r="AG88" s="4"/>
      <c r="AH88" s="4"/>
    </row>
    <row r="89" spans="1:34" s="27" customFormat="1">
      <c r="A89" s="4"/>
      <c r="B89" s="73" t="s">
        <v>171</v>
      </c>
      <c r="C89" s="74" t="s">
        <v>152</v>
      </c>
      <c r="D89" s="74" t="s">
        <v>152</v>
      </c>
      <c r="E89" s="74" t="s">
        <v>152</v>
      </c>
      <c r="F89" s="74" t="s">
        <v>152</v>
      </c>
      <c r="G89" s="74" t="s">
        <v>152</v>
      </c>
      <c r="H89" s="74" t="s">
        <v>152</v>
      </c>
      <c r="I89" s="74" t="s">
        <v>152</v>
      </c>
      <c r="J89" s="74" t="s">
        <v>152</v>
      </c>
      <c r="K89" s="74" t="s">
        <v>152</v>
      </c>
      <c r="L89" s="74">
        <v>465008.66</v>
      </c>
      <c r="M89" s="74">
        <v>525145.38</v>
      </c>
      <c r="N89" s="74">
        <v>484802.42</v>
      </c>
      <c r="O89" s="74">
        <v>560880.87</v>
      </c>
      <c r="P89" s="74">
        <v>582718.43999999994</v>
      </c>
      <c r="Q89" s="74">
        <v>620842.89</v>
      </c>
      <c r="R89" s="74">
        <v>644202.68999999994</v>
      </c>
      <c r="S89" s="74">
        <v>701130.25</v>
      </c>
      <c r="T89" s="74">
        <v>646094.98</v>
      </c>
      <c r="U89" s="74">
        <v>660043.68999999994</v>
      </c>
      <c r="V89" s="74">
        <v>773574.03</v>
      </c>
      <c r="W89" s="74">
        <v>854855.34</v>
      </c>
      <c r="X89" s="74">
        <v>844372.26</v>
      </c>
      <c r="Y89" s="74">
        <v>800444.03</v>
      </c>
      <c r="Z89" s="74">
        <v>865494.29</v>
      </c>
      <c r="AA89" s="74">
        <v>959711.67</v>
      </c>
      <c r="AB89" s="74">
        <v>970569.72</v>
      </c>
      <c r="AC89" s="74">
        <v>1019363.7745000001</v>
      </c>
      <c r="AD89" s="74">
        <v>1014673.7082</v>
      </c>
      <c r="AE89" s="74">
        <v>1110313.6100000001</v>
      </c>
      <c r="AF89" s="4"/>
      <c r="AG89" s="4"/>
      <c r="AH89" s="4"/>
    </row>
    <row r="90" spans="1:34" s="27" customFormat="1">
      <c r="A90" s="4"/>
      <c r="B90" s="73" t="s">
        <v>172</v>
      </c>
      <c r="C90" s="74" t="s">
        <v>152</v>
      </c>
      <c r="D90" s="74" t="s">
        <v>152</v>
      </c>
      <c r="E90" s="74" t="s">
        <v>152</v>
      </c>
      <c r="F90" s="74" t="s">
        <v>152</v>
      </c>
      <c r="G90" s="74" t="s">
        <v>152</v>
      </c>
      <c r="H90" s="74" t="s">
        <v>152</v>
      </c>
      <c r="I90" s="74" t="s">
        <v>152</v>
      </c>
      <c r="J90" s="74" t="s">
        <v>152</v>
      </c>
      <c r="K90" s="74" t="s">
        <v>152</v>
      </c>
      <c r="L90" s="74">
        <v>1660391.13</v>
      </c>
      <c r="M90" s="74">
        <v>1720646.26</v>
      </c>
      <c r="N90" s="74">
        <v>1855757.38</v>
      </c>
      <c r="O90" s="74">
        <v>1904845.72</v>
      </c>
      <c r="P90" s="74">
        <v>1913508.48</v>
      </c>
      <c r="Q90" s="74">
        <v>1902628.58</v>
      </c>
      <c r="R90" s="74">
        <v>2046380.82</v>
      </c>
      <c r="S90" s="74">
        <v>2144873.4</v>
      </c>
      <c r="T90" s="74">
        <v>2082334.87</v>
      </c>
      <c r="U90" s="74">
        <v>2249402.54</v>
      </c>
      <c r="V90" s="74">
        <v>2146864.7599999998</v>
      </c>
      <c r="W90" s="74">
        <v>2256700.4500000002</v>
      </c>
      <c r="X90" s="74">
        <v>2200498.86</v>
      </c>
      <c r="Y90" s="74">
        <v>2281044.0099999998</v>
      </c>
      <c r="Z90" s="74">
        <v>2161620.63</v>
      </c>
      <c r="AA90" s="74">
        <v>2065833.43</v>
      </c>
      <c r="AB90" s="74">
        <v>2173760.4500000002</v>
      </c>
      <c r="AC90" s="74">
        <v>1938944.0086000001</v>
      </c>
      <c r="AD90" s="74">
        <v>1851560.1989</v>
      </c>
      <c r="AE90" s="74">
        <v>2057555.15</v>
      </c>
      <c r="AF90" s="4"/>
      <c r="AG90" s="4"/>
      <c r="AH90" s="4"/>
    </row>
    <row r="91" spans="1:34" s="27" customFormat="1">
      <c r="A91" s="4"/>
      <c r="B91" s="73" t="s">
        <v>173</v>
      </c>
      <c r="C91" s="74" t="s">
        <v>152</v>
      </c>
      <c r="D91" s="74" t="s">
        <v>152</v>
      </c>
      <c r="E91" s="74" t="s">
        <v>152</v>
      </c>
      <c r="F91" s="74" t="s">
        <v>152</v>
      </c>
      <c r="G91" s="74" t="s">
        <v>152</v>
      </c>
      <c r="H91" s="74" t="s">
        <v>152</v>
      </c>
      <c r="I91" s="74" t="s">
        <v>152</v>
      </c>
      <c r="J91" s="74" t="s">
        <v>152</v>
      </c>
      <c r="K91" s="74" t="s">
        <v>152</v>
      </c>
      <c r="L91" s="74">
        <v>691496.25</v>
      </c>
      <c r="M91" s="74">
        <v>756565.55</v>
      </c>
      <c r="N91" s="74">
        <v>745628.39</v>
      </c>
      <c r="O91" s="74">
        <v>775153.21</v>
      </c>
      <c r="P91" s="74">
        <v>792391.88</v>
      </c>
      <c r="Q91" s="74">
        <v>795542.37</v>
      </c>
      <c r="R91" s="74">
        <v>740968.27</v>
      </c>
      <c r="S91" s="74">
        <v>853551.21</v>
      </c>
      <c r="T91" s="74">
        <v>889264.19</v>
      </c>
      <c r="U91" s="74">
        <v>831641.11</v>
      </c>
      <c r="V91" s="74">
        <v>840511.28</v>
      </c>
      <c r="W91" s="74">
        <v>894142.34</v>
      </c>
      <c r="X91" s="74">
        <v>882771.32</v>
      </c>
      <c r="Y91" s="74">
        <v>884992.3</v>
      </c>
      <c r="Z91" s="74">
        <v>891216.65</v>
      </c>
      <c r="AA91" s="74">
        <v>944402.61</v>
      </c>
      <c r="AB91" s="74">
        <v>950677.73</v>
      </c>
      <c r="AC91" s="74">
        <v>846497.54</v>
      </c>
      <c r="AD91" s="74">
        <v>942545.50549999997</v>
      </c>
      <c r="AE91" s="74">
        <v>925063.42</v>
      </c>
      <c r="AF91" s="4"/>
      <c r="AG91" s="4"/>
      <c r="AH91" s="4"/>
    </row>
    <row r="92" spans="1:34" s="27" customFormat="1" ht="27">
      <c r="A92" s="4"/>
      <c r="B92" s="73" t="s">
        <v>174</v>
      </c>
      <c r="C92" s="74" t="s">
        <v>152</v>
      </c>
      <c r="D92" s="74" t="s">
        <v>152</v>
      </c>
      <c r="E92" s="74" t="s">
        <v>152</v>
      </c>
      <c r="F92" s="74" t="s">
        <v>152</v>
      </c>
      <c r="G92" s="74" t="s">
        <v>152</v>
      </c>
      <c r="H92" s="74" t="s">
        <v>152</v>
      </c>
      <c r="I92" s="74" t="s">
        <v>152</v>
      </c>
      <c r="J92" s="74" t="s">
        <v>152</v>
      </c>
      <c r="K92" s="74" t="s">
        <v>152</v>
      </c>
      <c r="L92" s="74">
        <v>1389259.12</v>
      </c>
      <c r="M92" s="74">
        <v>1684050.26</v>
      </c>
      <c r="N92" s="74">
        <v>1876194.06</v>
      </c>
      <c r="O92" s="74">
        <v>2004711.2</v>
      </c>
      <c r="P92" s="74">
        <v>2308392.63</v>
      </c>
      <c r="Q92" s="74">
        <v>2114716.94</v>
      </c>
      <c r="R92" s="74">
        <v>1718076.37</v>
      </c>
      <c r="S92" s="74">
        <v>1627086.4</v>
      </c>
      <c r="T92" s="74">
        <v>1673254.64</v>
      </c>
      <c r="U92" s="74">
        <v>1657779.93</v>
      </c>
      <c r="V92" s="74">
        <v>1721325.83</v>
      </c>
      <c r="W92" s="74">
        <v>1821873.15</v>
      </c>
      <c r="X92" s="74">
        <v>2025605.84</v>
      </c>
      <c r="Y92" s="74">
        <v>1937811.98</v>
      </c>
      <c r="Z92" s="74">
        <v>2013730.89</v>
      </c>
      <c r="AA92" s="74">
        <v>2121763.46</v>
      </c>
      <c r="AB92" s="74">
        <v>2102866.14</v>
      </c>
      <c r="AC92" s="74">
        <v>1852855.1025</v>
      </c>
      <c r="AD92" s="74">
        <v>1924347.3256999999</v>
      </c>
      <c r="AE92" s="74">
        <v>2067143.64</v>
      </c>
      <c r="AF92" s="4"/>
      <c r="AG92" s="4"/>
      <c r="AH92" s="4"/>
    </row>
    <row r="93" spans="1:34" s="27" customFormat="1" ht="27">
      <c r="A93" s="4"/>
      <c r="B93" s="73" t="s">
        <v>175</v>
      </c>
      <c r="C93" s="76" t="s">
        <v>152</v>
      </c>
      <c r="D93" s="76" t="s">
        <v>152</v>
      </c>
      <c r="E93" s="76" t="s">
        <v>152</v>
      </c>
      <c r="F93" s="76" t="s">
        <v>152</v>
      </c>
      <c r="G93" s="76" t="s">
        <v>152</v>
      </c>
      <c r="H93" s="76" t="s">
        <v>152</v>
      </c>
      <c r="I93" s="76" t="s">
        <v>152</v>
      </c>
      <c r="J93" s="76" t="s">
        <v>152</v>
      </c>
      <c r="K93" s="76" t="s">
        <v>152</v>
      </c>
      <c r="L93" s="76">
        <v>1625819.19</v>
      </c>
      <c r="M93" s="76">
        <v>1529840.3</v>
      </c>
      <c r="N93" s="76">
        <v>1563543.48</v>
      </c>
      <c r="O93" s="76">
        <v>1547733.34</v>
      </c>
      <c r="P93" s="76">
        <v>1640626.15</v>
      </c>
      <c r="Q93" s="76">
        <v>1570727.94</v>
      </c>
      <c r="R93" s="76">
        <v>1498515.66</v>
      </c>
      <c r="S93" s="76">
        <v>1480779.8</v>
      </c>
      <c r="T93" s="76">
        <v>1502495.64</v>
      </c>
      <c r="U93" s="76">
        <v>1612511.05</v>
      </c>
      <c r="V93" s="76">
        <v>1481307.41</v>
      </c>
      <c r="W93" s="76">
        <v>1392066.59</v>
      </c>
      <c r="X93" s="76">
        <v>1635603.94</v>
      </c>
      <c r="Y93" s="76">
        <v>1504324.17</v>
      </c>
      <c r="Z93" s="76">
        <v>1581246.55</v>
      </c>
      <c r="AA93" s="76">
        <v>1648743.8</v>
      </c>
      <c r="AB93" s="76">
        <v>1527325.02</v>
      </c>
      <c r="AC93" s="76">
        <v>1407354.1901</v>
      </c>
      <c r="AD93" s="76">
        <v>1440412.1777999999</v>
      </c>
      <c r="AE93" s="76">
        <v>1444153.48</v>
      </c>
      <c r="AF93" s="4"/>
      <c r="AG93" s="4"/>
      <c r="AH93" s="4"/>
    </row>
    <row r="94" spans="1:34">
      <c r="B94" s="60" t="s">
        <v>168</v>
      </c>
      <c r="C94" s="64">
        <f>SUM(C95:C106)</f>
        <v>100</v>
      </c>
      <c r="D94" s="64">
        <f t="shared" ref="D94:AE94" si="38">SUM(D95:D106)</f>
        <v>100</v>
      </c>
      <c r="E94" s="64">
        <f t="shared" si="38"/>
        <v>100</v>
      </c>
      <c r="F94" s="64">
        <f t="shared" si="38"/>
        <v>100</v>
      </c>
      <c r="G94" s="64">
        <f t="shared" si="38"/>
        <v>99.999999999999986</v>
      </c>
      <c r="H94" s="64">
        <f t="shared" si="38"/>
        <v>100.00000000000001</v>
      </c>
      <c r="I94" s="64">
        <f t="shared" si="38"/>
        <v>100</v>
      </c>
      <c r="J94" s="64">
        <f t="shared" si="38"/>
        <v>100</v>
      </c>
      <c r="K94" s="64">
        <f t="shared" si="38"/>
        <v>100</v>
      </c>
      <c r="L94" s="64">
        <f t="shared" si="38"/>
        <v>100</v>
      </c>
      <c r="M94" s="64">
        <f t="shared" si="38"/>
        <v>100.00000000000001</v>
      </c>
      <c r="N94" s="64">
        <f t="shared" si="38"/>
        <v>100</v>
      </c>
      <c r="O94" s="64">
        <f t="shared" si="38"/>
        <v>100</v>
      </c>
      <c r="P94" s="64">
        <f t="shared" si="38"/>
        <v>99.999999999999986</v>
      </c>
      <c r="Q94" s="64">
        <f t="shared" si="38"/>
        <v>99.999999999999986</v>
      </c>
      <c r="R94" s="64">
        <f t="shared" si="38"/>
        <v>99.999999999999986</v>
      </c>
      <c r="S94" s="64">
        <f t="shared" si="38"/>
        <v>100.00000000000001</v>
      </c>
      <c r="T94" s="64">
        <f t="shared" si="38"/>
        <v>100</v>
      </c>
      <c r="U94" s="64">
        <f t="shared" si="38"/>
        <v>100</v>
      </c>
      <c r="V94" s="64">
        <f t="shared" si="38"/>
        <v>100</v>
      </c>
      <c r="W94" s="64">
        <f t="shared" si="38"/>
        <v>100.00000000000003</v>
      </c>
      <c r="X94" s="64">
        <f t="shared" si="38"/>
        <v>99.999999999999986</v>
      </c>
      <c r="Y94" s="64">
        <f t="shared" si="38"/>
        <v>100</v>
      </c>
      <c r="Z94" s="64">
        <f t="shared" si="38"/>
        <v>100</v>
      </c>
      <c r="AA94" s="64">
        <f t="shared" si="38"/>
        <v>100</v>
      </c>
      <c r="AB94" s="64">
        <f t="shared" si="38"/>
        <v>100</v>
      </c>
      <c r="AC94" s="64">
        <f t="shared" si="38"/>
        <v>100</v>
      </c>
      <c r="AD94" s="64">
        <f t="shared" si="38"/>
        <v>100</v>
      </c>
      <c r="AE94" s="64">
        <f t="shared" si="38"/>
        <v>100</v>
      </c>
    </row>
    <row r="95" spans="1:34" s="27" customFormat="1">
      <c r="A95" s="4"/>
      <c r="B95" s="66" t="s">
        <v>102</v>
      </c>
      <c r="C95" s="84">
        <f>(C82/C$81)*100</f>
        <v>6.117985287648823</v>
      </c>
      <c r="D95" s="84">
        <f t="shared" ref="D95:K95" si="39">(D82/D$81)*100</f>
        <v>6.3506329242230777</v>
      </c>
      <c r="E95" s="84">
        <f t="shared" si="39"/>
        <v>6.8324683816633289</v>
      </c>
      <c r="F95" s="84">
        <f t="shared" si="39"/>
        <v>7.1142153774653512</v>
      </c>
      <c r="G95" s="84">
        <f t="shared" si="39"/>
        <v>7.4515676057210989</v>
      </c>
      <c r="H95" s="84">
        <f t="shared" si="39"/>
        <v>6.4774985348925114</v>
      </c>
      <c r="I95" s="84">
        <f t="shared" si="39"/>
        <v>7.2304135354042911</v>
      </c>
      <c r="J95" s="84">
        <f t="shared" si="39"/>
        <v>6.5307314167172779</v>
      </c>
      <c r="K95" s="84">
        <f t="shared" si="39"/>
        <v>6.5350414136542909</v>
      </c>
      <c r="L95" s="84" t="s">
        <v>152</v>
      </c>
      <c r="M95" s="84" t="s">
        <v>152</v>
      </c>
      <c r="N95" s="84" t="s">
        <v>152</v>
      </c>
      <c r="O95" s="84" t="s">
        <v>152</v>
      </c>
      <c r="P95" s="84" t="s">
        <v>152</v>
      </c>
      <c r="Q95" s="84" t="s">
        <v>152</v>
      </c>
      <c r="R95" s="84" t="s">
        <v>152</v>
      </c>
      <c r="S95" s="84" t="s">
        <v>152</v>
      </c>
      <c r="T95" s="84" t="s">
        <v>152</v>
      </c>
      <c r="U95" s="84" t="s">
        <v>152</v>
      </c>
      <c r="V95" s="84" t="s">
        <v>152</v>
      </c>
      <c r="W95" s="84" t="s">
        <v>152</v>
      </c>
      <c r="X95" s="84" t="s">
        <v>152</v>
      </c>
      <c r="Y95" s="84" t="s">
        <v>152</v>
      </c>
      <c r="Z95" s="84" t="s">
        <v>152</v>
      </c>
      <c r="AA95" s="84" t="s">
        <v>152</v>
      </c>
      <c r="AB95" s="84" t="s">
        <v>152</v>
      </c>
      <c r="AC95" s="84" t="s">
        <v>152</v>
      </c>
      <c r="AD95" s="84" t="s">
        <v>152</v>
      </c>
      <c r="AE95" s="84" t="s">
        <v>152</v>
      </c>
      <c r="AF95" s="4"/>
      <c r="AG95" s="4"/>
      <c r="AH95" s="4"/>
    </row>
    <row r="96" spans="1:34" s="27" customFormat="1">
      <c r="A96" s="4"/>
      <c r="B96" s="66" t="s">
        <v>103</v>
      </c>
      <c r="C96" s="84">
        <f t="shared" ref="C96:K96" si="40">(C83/C$81)*100</f>
        <v>23.408121399283733</v>
      </c>
      <c r="D96" s="84">
        <f t="shared" si="40"/>
        <v>25.022660404605467</v>
      </c>
      <c r="E96" s="84">
        <f t="shared" si="40"/>
        <v>23.137382759102159</v>
      </c>
      <c r="F96" s="84">
        <f t="shared" si="40"/>
        <v>21.576252033711004</v>
      </c>
      <c r="G96" s="84">
        <f t="shared" si="40"/>
        <v>22.422022231375646</v>
      </c>
      <c r="H96" s="84">
        <f t="shared" si="40"/>
        <v>22.813365034472522</v>
      </c>
      <c r="I96" s="84">
        <f t="shared" si="40"/>
        <v>21.422449963198734</v>
      </c>
      <c r="J96" s="84">
        <f t="shared" si="40"/>
        <v>23.203773447110606</v>
      </c>
      <c r="K96" s="84">
        <f t="shared" si="40"/>
        <v>24.405704585725381</v>
      </c>
      <c r="L96" s="84" t="s">
        <v>152</v>
      </c>
      <c r="M96" s="84" t="s">
        <v>152</v>
      </c>
      <c r="N96" s="84" t="s">
        <v>152</v>
      </c>
      <c r="O96" s="84" t="s">
        <v>152</v>
      </c>
      <c r="P96" s="84" t="s">
        <v>152</v>
      </c>
      <c r="Q96" s="84" t="s">
        <v>152</v>
      </c>
      <c r="R96" s="84" t="s">
        <v>152</v>
      </c>
      <c r="S96" s="84" t="s">
        <v>152</v>
      </c>
      <c r="T96" s="84" t="s">
        <v>152</v>
      </c>
      <c r="U96" s="84" t="s">
        <v>152</v>
      </c>
      <c r="V96" s="84" t="s">
        <v>152</v>
      </c>
      <c r="W96" s="84" t="s">
        <v>152</v>
      </c>
      <c r="X96" s="84" t="s">
        <v>152</v>
      </c>
      <c r="Y96" s="84" t="s">
        <v>152</v>
      </c>
      <c r="Z96" s="84" t="s">
        <v>152</v>
      </c>
      <c r="AA96" s="84" t="s">
        <v>152</v>
      </c>
      <c r="AB96" s="84" t="s">
        <v>152</v>
      </c>
      <c r="AC96" s="84" t="s">
        <v>152</v>
      </c>
      <c r="AD96" s="84" t="s">
        <v>152</v>
      </c>
      <c r="AE96" s="84" t="s">
        <v>152</v>
      </c>
      <c r="AF96" s="4"/>
      <c r="AG96" s="4"/>
      <c r="AH96" s="4"/>
    </row>
    <row r="97" spans="1:34" s="27" customFormat="1">
      <c r="A97" s="4"/>
      <c r="B97" s="66" t="s">
        <v>104</v>
      </c>
      <c r="C97" s="84">
        <f t="shared" ref="C97:K97" si="41">(C84/C$81)*100</f>
        <v>11.278914003368028</v>
      </c>
      <c r="D97" s="84">
        <f t="shared" si="41"/>
        <v>9.9359418349093964</v>
      </c>
      <c r="E97" s="84">
        <f t="shared" si="41"/>
        <v>10.876422446031601</v>
      </c>
      <c r="F97" s="84">
        <f t="shared" si="41"/>
        <v>10.479253482809662</v>
      </c>
      <c r="G97" s="84">
        <f t="shared" si="41"/>
        <v>11.109718116001034</v>
      </c>
      <c r="H97" s="84">
        <f t="shared" si="41"/>
        <v>11.642863713478727</v>
      </c>
      <c r="I97" s="84">
        <f t="shared" si="41"/>
        <v>11.273755467555901</v>
      </c>
      <c r="J97" s="84">
        <f t="shared" si="41"/>
        <v>11.015207668456515</v>
      </c>
      <c r="K97" s="84">
        <f t="shared" si="41"/>
        <v>12.189076019381529</v>
      </c>
      <c r="L97" s="84" t="s">
        <v>152</v>
      </c>
      <c r="M97" s="84" t="s">
        <v>152</v>
      </c>
      <c r="N97" s="84" t="s">
        <v>152</v>
      </c>
      <c r="O97" s="84" t="s">
        <v>152</v>
      </c>
      <c r="P97" s="84" t="s">
        <v>152</v>
      </c>
      <c r="Q97" s="84" t="s">
        <v>152</v>
      </c>
      <c r="R97" s="84" t="s">
        <v>152</v>
      </c>
      <c r="S97" s="84" t="s">
        <v>152</v>
      </c>
      <c r="T97" s="84" t="s">
        <v>152</v>
      </c>
      <c r="U97" s="84" t="s">
        <v>152</v>
      </c>
      <c r="V97" s="84" t="s">
        <v>152</v>
      </c>
      <c r="W97" s="84" t="s">
        <v>152</v>
      </c>
      <c r="X97" s="84" t="s">
        <v>152</v>
      </c>
      <c r="Y97" s="84" t="s">
        <v>152</v>
      </c>
      <c r="Z97" s="84" t="s">
        <v>152</v>
      </c>
      <c r="AA97" s="84" t="s">
        <v>152</v>
      </c>
      <c r="AB97" s="84" t="s">
        <v>152</v>
      </c>
      <c r="AC97" s="84" t="s">
        <v>152</v>
      </c>
      <c r="AD97" s="84" t="s">
        <v>152</v>
      </c>
      <c r="AE97" s="84" t="s">
        <v>152</v>
      </c>
      <c r="AF97" s="4"/>
      <c r="AG97" s="4"/>
      <c r="AH97" s="4"/>
    </row>
    <row r="98" spans="1:34" s="27" customFormat="1">
      <c r="A98" s="4"/>
      <c r="B98" s="66" t="s">
        <v>105</v>
      </c>
      <c r="C98" s="84">
        <f t="shared" ref="C98:K98" si="42">(C85/C$81)*100</f>
        <v>12.267230757746821</v>
      </c>
      <c r="D98" s="84">
        <f t="shared" si="42"/>
        <v>11.694516800210506</v>
      </c>
      <c r="E98" s="84">
        <f t="shared" si="42"/>
        <v>12.337333802587748</v>
      </c>
      <c r="F98" s="84">
        <f t="shared" si="42"/>
        <v>12.901580290652731</v>
      </c>
      <c r="G98" s="84">
        <f t="shared" si="42"/>
        <v>11.119014534584636</v>
      </c>
      <c r="H98" s="84">
        <f t="shared" si="42"/>
        <v>11.619612828094732</v>
      </c>
      <c r="I98" s="84">
        <f t="shared" si="42"/>
        <v>12.747847587147767</v>
      </c>
      <c r="J98" s="84">
        <f t="shared" si="42"/>
        <v>10.117881470025921</v>
      </c>
      <c r="K98" s="84">
        <f t="shared" si="42"/>
        <v>9.1563141210238879</v>
      </c>
      <c r="L98" s="84" t="s">
        <v>152</v>
      </c>
      <c r="M98" s="84" t="s">
        <v>152</v>
      </c>
      <c r="N98" s="84" t="s">
        <v>152</v>
      </c>
      <c r="O98" s="84" t="s">
        <v>152</v>
      </c>
      <c r="P98" s="84" t="s">
        <v>152</v>
      </c>
      <c r="Q98" s="84" t="s">
        <v>152</v>
      </c>
      <c r="R98" s="84" t="s">
        <v>152</v>
      </c>
      <c r="S98" s="84" t="s">
        <v>152</v>
      </c>
      <c r="T98" s="84" t="s">
        <v>152</v>
      </c>
      <c r="U98" s="84" t="s">
        <v>152</v>
      </c>
      <c r="V98" s="84" t="s">
        <v>152</v>
      </c>
      <c r="W98" s="84" t="s">
        <v>152</v>
      </c>
      <c r="X98" s="84" t="s">
        <v>152</v>
      </c>
      <c r="Y98" s="84" t="s">
        <v>152</v>
      </c>
      <c r="Z98" s="84" t="s">
        <v>152</v>
      </c>
      <c r="AA98" s="84" t="s">
        <v>152</v>
      </c>
      <c r="AB98" s="84" t="s">
        <v>152</v>
      </c>
      <c r="AC98" s="84" t="s">
        <v>152</v>
      </c>
      <c r="AD98" s="84" t="s">
        <v>152</v>
      </c>
      <c r="AE98" s="84" t="s">
        <v>152</v>
      </c>
      <c r="AF98" s="4"/>
      <c r="AG98" s="4"/>
      <c r="AH98" s="4"/>
    </row>
    <row r="99" spans="1:34" s="27" customFormat="1">
      <c r="A99" s="4"/>
      <c r="B99" s="66" t="s">
        <v>106</v>
      </c>
      <c r="C99" s="84">
        <f t="shared" ref="C99:K99" si="43">(C86/C$81)*100</f>
        <v>13.363175802008517</v>
      </c>
      <c r="D99" s="84">
        <f t="shared" si="43"/>
        <v>15.481002676209135</v>
      </c>
      <c r="E99" s="84">
        <f t="shared" si="43"/>
        <v>15.415805429631622</v>
      </c>
      <c r="F99" s="84">
        <f t="shared" si="43"/>
        <v>17.242542712285527</v>
      </c>
      <c r="G99" s="84">
        <f t="shared" si="43"/>
        <v>17.144475597059394</v>
      </c>
      <c r="H99" s="84">
        <f t="shared" si="43"/>
        <v>16.676274440128459</v>
      </c>
      <c r="I99" s="84">
        <f t="shared" si="43"/>
        <v>18.581159137168136</v>
      </c>
      <c r="J99" s="84">
        <f t="shared" si="43"/>
        <v>18.495014621369009</v>
      </c>
      <c r="K99" s="84">
        <f t="shared" si="43"/>
        <v>18.825185963529055</v>
      </c>
      <c r="L99" s="84" t="s">
        <v>152</v>
      </c>
      <c r="M99" s="84" t="s">
        <v>152</v>
      </c>
      <c r="N99" s="84" t="s">
        <v>152</v>
      </c>
      <c r="O99" s="84" t="s">
        <v>152</v>
      </c>
      <c r="P99" s="84" t="s">
        <v>152</v>
      </c>
      <c r="Q99" s="84" t="s">
        <v>152</v>
      </c>
      <c r="R99" s="84" t="s">
        <v>152</v>
      </c>
      <c r="S99" s="84" t="s">
        <v>152</v>
      </c>
      <c r="T99" s="84" t="s">
        <v>152</v>
      </c>
      <c r="U99" s="84" t="s">
        <v>152</v>
      </c>
      <c r="V99" s="84" t="s">
        <v>152</v>
      </c>
      <c r="W99" s="84" t="s">
        <v>152</v>
      </c>
      <c r="X99" s="84" t="s">
        <v>152</v>
      </c>
      <c r="Y99" s="84" t="s">
        <v>152</v>
      </c>
      <c r="Z99" s="84" t="s">
        <v>152</v>
      </c>
      <c r="AA99" s="84" t="s">
        <v>152</v>
      </c>
      <c r="AB99" s="84" t="s">
        <v>152</v>
      </c>
      <c r="AC99" s="84" t="s">
        <v>152</v>
      </c>
      <c r="AD99" s="84" t="s">
        <v>152</v>
      </c>
      <c r="AE99" s="84" t="s">
        <v>152</v>
      </c>
      <c r="AF99" s="4"/>
      <c r="AG99" s="4"/>
      <c r="AH99" s="4"/>
    </row>
    <row r="100" spans="1:34" s="27" customFormat="1" ht="27">
      <c r="A100" s="4"/>
      <c r="B100" s="86" t="s">
        <v>107</v>
      </c>
      <c r="C100" s="87">
        <f t="shared" ref="C100:K100" si="44">(C87/C$81)*100</f>
        <v>33.564572749944077</v>
      </c>
      <c r="D100" s="87">
        <f t="shared" si="44"/>
        <v>31.515245359842421</v>
      </c>
      <c r="E100" s="87">
        <f t="shared" si="44"/>
        <v>31.400587180983543</v>
      </c>
      <c r="F100" s="87">
        <f t="shared" si="44"/>
        <v>30.686156103075714</v>
      </c>
      <c r="G100" s="87">
        <f t="shared" si="44"/>
        <v>30.753201915258177</v>
      </c>
      <c r="H100" s="87">
        <f t="shared" si="44"/>
        <v>30.770385448933052</v>
      </c>
      <c r="I100" s="87">
        <f t="shared" si="44"/>
        <v>28.744374309525167</v>
      </c>
      <c r="J100" s="87">
        <f t="shared" si="44"/>
        <v>30.637391376320672</v>
      </c>
      <c r="K100" s="87">
        <f t="shared" si="44"/>
        <v>28.888677896685856</v>
      </c>
      <c r="L100" s="87" t="s">
        <v>152</v>
      </c>
      <c r="M100" s="87" t="s">
        <v>152</v>
      </c>
      <c r="N100" s="87" t="s">
        <v>152</v>
      </c>
      <c r="O100" s="87" t="s">
        <v>152</v>
      </c>
      <c r="P100" s="87" t="s">
        <v>152</v>
      </c>
      <c r="Q100" s="87" t="s">
        <v>152</v>
      </c>
      <c r="R100" s="87" t="s">
        <v>152</v>
      </c>
      <c r="S100" s="87" t="s">
        <v>152</v>
      </c>
      <c r="T100" s="87" t="s">
        <v>152</v>
      </c>
      <c r="U100" s="87" t="s">
        <v>152</v>
      </c>
      <c r="V100" s="87" t="s">
        <v>152</v>
      </c>
      <c r="W100" s="87" t="s">
        <v>152</v>
      </c>
      <c r="X100" s="87" t="s">
        <v>152</v>
      </c>
      <c r="Y100" s="87" t="s">
        <v>152</v>
      </c>
      <c r="Z100" s="134" t="s">
        <v>152</v>
      </c>
      <c r="AA100" s="134" t="s">
        <v>152</v>
      </c>
      <c r="AB100" s="134" t="s">
        <v>152</v>
      </c>
      <c r="AC100" s="134" t="s">
        <v>152</v>
      </c>
      <c r="AD100" s="134" t="s">
        <v>152</v>
      </c>
      <c r="AE100" s="134" t="s">
        <v>152</v>
      </c>
      <c r="AF100" s="4"/>
      <c r="AG100" s="4"/>
      <c r="AH100" s="4"/>
    </row>
    <row r="101" spans="1:34" s="27" customFormat="1" ht="9.9499999999999993" customHeight="1">
      <c r="A101" s="4"/>
      <c r="B101" s="88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135"/>
      <c r="AA101" s="135"/>
      <c r="AB101" s="135"/>
      <c r="AC101" s="135"/>
      <c r="AD101" s="135"/>
      <c r="AE101" s="135"/>
      <c r="AF101" s="4"/>
      <c r="AG101" s="4"/>
      <c r="AH101" s="4"/>
    </row>
    <row r="102" spans="1:34" s="27" customFormat="1">
      <c r="A102" s="4"/>
      <c r="B102" s="73" t="s">
        <v>171</v>
      </c>
      <c r="C102" s="84" t="s">
        <v>152</v>
      </c>
      <c r="D102" s="84" t="s">
        <v>152</v>
      </c>
      <c r="E102" s="84" t="s">
        <v>152</v>
      </c>
      <c r="F102" s="84" t="s">
        <v>152</v>
      </c>
      <c r="G102" s="84" t="s">
        <v>152</v>
      </c>
      <c r="H102" s="84" t="s">
        <v>152</v>
      </c>
      <c r="I102" s="84" t="s">
        <v>152</v>
      </c>
      <c r="J102" s="84" t="s">
        <v>152</v>
      </c>
      <c r="K102" s="84" t="s">
        <v>152</v>
      </c>
      <c r="L102" s="84">
        <f>(L89/L$81)*100</f>
        <v>7.9734345882368292</v>
      </c>
      <c r="M102" s="84">
        <f t="shared" ref="M102:AE102" si="45">(M89/M$81)*100</f>
        <v>8.4479480406809717</v>
      </c>
      <c r="N102" s="84">
        <f t="shared" si="45"/>
        <v>7.4288681799018876</v>
      </c>
      <c r="O102" s="84">
        <f t="shared" si="45"/>
        <v>8.2563534718555776</v>
      </c>
      <c r="P102" s="84">
        <f t="shared" si="45"/>
        <v>8.0512243609744267</v>
      </c>
      <c r="Q102" s="84">
        <f t="shared" si="45"/>
        <v>8.8635384234229591</v>
      </c>
      <c r="R102" s="84">
        <f t="shared" si="45"/>
        <v>9.6899632199743255</v>
      </c>
      <c r="S102" s="84">
        <f t="shared" si="45"/>
        <v>10.2994987943349</v>
      </c>
      <c r="T102" s="84">
        <f t="shared" si="45"/>
        <v>9.5105656212988592</v>
      </c>
      <c r="U102" s="84">
        <f t="shared" si="45"/>
        <v>9.4138935295678081</v>
      </c>
      <c r="V102" s="84">
        <f t="shared" si="45"/>
        <v>11.108850078509363</v>
      </c>
      <c r="W102" s="84">
        <f t="shared" si="45"/>
        <v>11.840695550011016</v>
      </c>
      <c r="X102" s="84">
        <f t="shared" si="45"/>
        <v>11.126481785673775</v>
      </c>
      <c r="Y102" s="84">
        <f t="shared" si="45"/>
        <v>10.804230871991054</v>
      </c>
      <c r="Z102" s="84">
        <f t="shared" si="45"/>
        <v>11.519482146256088</v>
      </c>
      <c r="AA102" s="84">
        <f t="shared" si="45"/>
        <v>12.39864676843408</v>
      </c>
      <c r="AB102" s="84">
        <f t="shared" si="45"/>
        <v>12.563685575760426</v>
      </c>
      <c r="AC102" s="84">
        <f t="shared" si="45"/>
        <v>14.428332140102754</v>
      </c>
      <c r="AD102" s="84">
        <f t="shared" si="45"/>
        <v>14.144674198709756</v>
      </c>
      <c r="AE102" s="84">
        <f t="shared" si="45"/>
        <v>14.601264193861175</v>
      </c>
      <c r="AF102" s="4"/>
      <c r="AG102" s="4"/>
      <c r="AH102" s="4"/>
    </row>
    <row r="103" spans="1:34" s="27" customFormat="1">
      <c r="A103" s="4"/>
      <c r="B103" s="73" t="s">
        <v>172</v>
      </c>
      <c r="C103" s="84" t="s">
        <v>152</v>
      </c>
      <c r="D103" s="84" t="s">
        <v>152</v>
      </c>
      <c r="E103" s="84" t="s">
        <v>152</v>
      </c>
      <c r="F103" s="84" t="s">
        <v>152</v>
      </c>
      <c r="G103" s="84" t="s">
        <v>152</v>
      </c>
      <c r="H103" s="84" t="s">
        <v>152</v>
      </c>
      <c r="I103" s="84" t="s">
        <v>152</v>
      </c>
      <c r="J103" s="84" t="s">
        <v>152</v>
      </c>
      <c r="K103" s="84" t="s">
        <v>152</v>
      </c>
      <c r="L103" s="84">
        <f t="shared" ref="L103:AE103" si="46">(L90/L$81)*100</f>
        <v>28.470480670066735</v>
      </c>
      <c r="M103" s="84">
        <f t="shared" si="46"/>
        <v>27.679821158994184</v>
      </c>
      <c r="N103" s="84">
        <f t="shared" si="46"/>
        <v>28.436691693700901</v>
      </c>
      <c r="O103" s="84">
        <f t="shared" si="46"/>
        <v>28.039964304133314</v>
      </c>
      <c r="P103" s="84">
        <f t="shared" si="46"/>
        <v>26.438301985272933</v>
      </c>
      <c r="Q103" s="84">
        <f t="shared" si="46"/>
        <v>27.163106473414977</v>
      </c>
      <c r="R103" s="84">
        <f t="shared" si="46"/>
        <v>30.781235762708327</v>
      </c>
      <c r="S103" s="84">
        <f t="shared" si="46"/>
        <v>31.507870324095983</v>
      </c>
      <c r="T103" s="84">
        <f t="shared" si="46"/>
        <v>30.652122427346256</v>
      </c>
      <c r="U103" s="84">
        <f t="shared" si="46"/>
        <v>32.082173252348476</v>
      </c>
      <c r="V103" s="84">
        <f t="shared" si="46"/>
        <v>30.829885483196719</v>
      </c>
      <c r="W103" s="84">
        <f t="shared" si="46"/>
        <v>31.257806702152507</v>
      </c>
      <c r="X103" s="84">
        <f t="shared" si="46"/>
        <v>28.996464764470005</v>
      </c>
      <c r="Y103" s="84">
        <f t="shared" si="46"/>
        <v>30.789068553877861</v>
      </c>
      <c r="Z103" s="84">
        <f t="shared" si="46"/>
        <v>28.770554054451168</v>
      </c>
      <c r="AA103" s="84">
        <f t="shared" si="46"/>
        <v>26.688785581811864</v>
      </c>
      <c r="AB103" s="84">
        <f t="shared" si="46"/>
        <v>28.138568768479089</v>
      </c>
      <c r="AC103" s="84">
        <f t="shared" si="46"/>
        <v>27.44430286515253</v>
      </c>
      <c r="AD103" s="84">
        <f t="shared" si="46"/>
        <v>25.810973085326594</v>
      </c>
      <c r="AE103" s="84">
        <f t="shared" si="46"/>
        <v>27.058036637585353</v>
      </c>
      <c r="AF103" s="4"/>
      <c r="AG103" s="4"/>
      <c r="AH103" s="4"/>
    </row>
    <row r="104" spans="1:34" s="27" customFormat="1">
      <c r="A104" s="4"/>
      <c r="B104" s="73" t="s">
        <v>173</v>
      </c>
      <c r="C104" s="84" t="s">
        <v>152</v>
      </c>
      <c r="D104" s="84" t="s">
        <v>152</v>
      </c>
      <c r="E104" s="84" t="s">
        <v>152</v>
      </c>
      <c r="F104" s="84" t="s">
        <v>152</v>
      </c>
      <c r="G104" s="84" t="s">
        <v>152</v>
      </c>
      <c r="H104" s="84" t="s">
        <v>152</v>
      </c>
      <c r="I104" s="84" t="s">
        <v>152</v>
      </c>
      <c r="J104" s="84" t="s">
        <v>152</v>
      </c>
      <c r="K104" s="84" t="s">
        <v>152</v>
      </c>
      <c r="L104" s="84">
        <f t="shared" ref="L104:AE104" si="47">(L91/L$81)*100</f>
        <v>11.856983733133189</v>
      </c>
      <c r="M104" s="84">
        <f t="shared" si="47"/>
        <v>12.170775368468865</v>
      </c>
      <c r="N104" s="84">
        <f t="shared" si="47"/>
        <v>11.425634014992077</v>
      </c>
      <c r="O104" s="84">
        <f t="shared" si="47"/>
        <v>11.410513780945132</v>
      </c>
      <c r="P104" s="84">
        <f t="shared" si="47"/>
        <v>10.948211640074964</v>
      </c>
      <c r="Q104" s="84">
        <f t="shared" si="47"/>
        <v>11.357656627034842</v>
      </c>
      <c r="R104" s="84">
        <f t="shared" si="47"/>
        <v>11.145490999840451</v>
      </c>
      <c r="S104" s="84">
        <f t="shared" si="47"/>
        <v>12.538539962151246</v>
      </c>
      <c r="T104" s="84">
        <f t="shared" si="47"/>
        <v>13.090034275867888</v>
      </c>
      <c r="U104" s="84">
        <f t="shared" si="47"/>
        <v>11.861307036132091</v>
      </c>
      <c r="V104" s="84">
        <f t="shared" si="47"/>
        <v>12.070097284439612</v>
      </c>
      <c r="W104" s="84">
        <f t="shared" si="47"/>
        <v>12.384864117845291</v>
      </c>
      <c r="X104" s="84">
        <f t="shared" si="47"/>
        <v>11.632474772318071</v>
      </c>
      <c r="Y104" s="84">
        <f t="shared" si="47"/>
        <v>11.945446240800083</v>
      </c>
      <c r="Z104" s="84">
        <f t="shared" si="47"/>
        <v>11.861839421402955</v>
      </c>
      <c r="AA104" s="84">
        <f t="shared" si="47"/>
        <v>12.200866921392347</v>
      </c>
      <c r="AB104" s="84">
        <f t="shared" si="47"/>
        <v>12.306190722288001</v>
      </c>
      <c r="AC104" s="84">
        <f t="shared" si="47"/>
        <v>11.981539827517105</v>
      </c>
      <c r="AD104" s="84">
        <f t="shared" si="47"/>
        <v>13.139198330472412</v>
      </c>
      <c r="AE104" s="84">
        <f t="shared" si="47"/>
        <v>12.16511737750991</v>
      </c>
      <c r="AF104" s="4"/>
      <c r="AG104" s="4"/>
      <c r="AH104" s="4"/>
    </row>
    <row r="105" spans="1:34" s="27" customFormat="1" ht="27">
      <c r="A105" s="4"/>
      <c r="B105" s="73" t="s">
        <v>174</v>
      </c>
      <c r="C105" s="84" t="s">
        <v>152</v>
      </c>
      <c r="D105" s="84" t="s">
        <v>152</v>
      </c>
      <c r="E105" s="84" t="s">
        <v>152</v>
      </c>
      <c r="F105" s="84" t="s">
        <v>152</v>
      </c>
      <c r="G105" s="84" t="s">
        <v>152</v>
      </c>
      <c r="H105" s="84" t="s">
        <v>152</v>
      </c>
      <c r="I105" s="84" t="s">
        <v>152</v>
      </c>
      <c r="J105" s="84" t="s">
        <v>152</v>
      </c>
      <c r="K105" s="84" t="s">
        <v>152</v>
      </c>
      <c r="L105" s="84">
        <f t="shared" ref="L105:AE105" si="48">(L92/L$81)*100</f>
        <v>23.821420270821324</v>
      </c>
      <c r="M105" s="84">
        <f t="shared" si="48"/>
        <v>27.091105884574823</v>
      </c>
      <c r="N105" s="84">
        <f t="shared" si="48"/>
        <v>28.749853087892863</v>
      </c>
      <c r="O105" s="84">
        <f t="shared" si="48"/>
        <v>29.5100174769515</v>
      </c>
      <c r="P105" s="84">
        <f t="shared" si="48"/>
        <v>31.894283244837467</v>
      </c>
      <c r="Q105" s="84">
        <f t="shared" si="48"/>
        <v>30.19101153329375</v>
      </c>
      <c r="R105" s="84">
        <f t="shared" si="48"/>
        <v>25.842948334175702</v>
      </c>
      <c r="S105" s="84">
        <f t="shared" si="48"/>
        <v>23.901656525415515</v>
      </c>
      <c r="T105" s="84">
        <f t="shared" si="48"/>
        <v>24.63043135679958</v>
      </c>
      <c r="U105" s="84">
        <f t="shared" si="48"/>
        <v>23.644137491071799</v>
      </c>
      <c r="V105" s="84">
        <f t="shared" si="48"/>
        <v>24.718966563207527</v>
      </c>
      <c r="W105" s="84">
        <f t="shared" si="48"/>
        <v>25.234965836312785</v>
      </c>
      <c r="X105" s="84">
        <f t="shared" si="48"/>
        <v>26.691860393085896</v>
      </c>
      <c r="Y105" s="84">
        <f t="shared" si="48"/>
        <v>26.156192355423162</v>
      </c>
      <c r="Z105" s="84">
        <f t="shared" si="48"/>
        <v>26.802183795712136</v>
      </c>
      <c r="AA105" s="84">
        <f t="shared" si="48"/>
        <v>27.411353314803922</v>
      </c>
      <c r="AB105" s="84">
        <f t="shared" si="48"/>
        <v>27.220866720293934</v>
      </c>
      <c r="AC105" s="84">
        <f t="shared" si="48"/>
        <v>26.225778760351787</v>
      </c>
      <c r="AD105" s="84">
        <f t="shared" si="48"/>
        <v>26.825634435202865</v>
      </c>
      <c r="AE105" s="84">
        <f t="shared" si="48"/>
        <v>27.184130809942829</v>
      </c>
      <c r="AF105" s="4"/>
      <c r="AG105" s="4"/>
      <c r="AH105" s="4"/>
    </row>
    <row r="106" spans="1:34" s="27" customFormat="1" ht="27.75" thickBot="1">
      <c r="A106" s="4"/>
      <c r="B106" s="73" t="s">
        <v>175</v>
      </c>
      <c r="C106" s="84" t="s">
        <v>152</v>
      </c>
      <c r="D106" s="84" t="s">
        <v>152</v>
      </c>
      <c r="E106" s="84" t="s">
        <v>152</v>
      </c>
      <c r="F106" s="84" t="s">
        <v>152</v>
      </c>
      <c r="G106" s="84" t="s">
        <v>152</v>
      </c>
      <c r="H106" s="84" t="s">
        <v>152</v>
      </c>
      <c r="I106" s="84" t="s">
        <v>152</v>
      </c>
      <c r="J106" s="84" t="s">
        <v>152</v>
      </c>
      <c r="K106" s="84" t="s">
        <v>152</v>
      </c>
      <c r="L106" s="84">
        <f t="shared" ref="L106:AE106" si="49">(L93/L$81)*100</f>
        <v>27.877680737741926</v>
      </c>
      <c r="M106" s="84">
        <f t="shared" si="49"/>
        <v>24.610349547281157</v>
      </c>
      <c r="N106" s="84">
        <f t="shared" si="49"/>
        <v>23.958953023512265</v>
      </c>
      <c r="O106" s="84">
        <f t="shared" si="49"/>
        <v>22.78315096611448</v>
      </c>
      <c r="P106" s="84">
        <f t="shared" si="49"/>
        <v>22.667978768840204</v>
      </c>
      <c r="Q106" s="84">
        <f t="shared" si="49"/>
        <v>22.424686942833461</v>
      </c>
      <c r="R106" s="84">
        <f t="shared" si="49"/>
        <v>22.540361683301189</v>
      </c>
      <c r="S106" s="84">
        <f t="shared" si="49"/>
        <v>21.752434394002364</v>
      </c>
      <c r="T106" s="84">
        <f t="shared" si="49"/>
        <v>22.116846318687426</v>
      </c>
      <c r="U106" s="84">
        <f t="shared" si="49"/>
        <v>22.998488690879828</v>
      </c>
      <c r="V106" s="84">
        <f t="shared" si="49"/>
        <v>21.272200590646769</v>
      </c>
      <c r="W106" s="84">
        <f t="shared" si="49"/>
        <v>19.281667793678416</v>
      </c>
      <c r="X106" s="84">
        <f t="shared" si="49"/>
        <v>21.55271828445224</v>
      </c>
      <c r="Y106" s="84">
        <f t="shared" si="49"/>
        <v>20.305061977907833</v>
      </c>
      <c r="Z106" s="85">
        <f t="shared" si="49"/>
        <v>21.045940582177654</v>
      </c>
      <c r="AA106" s="85">
        <f t="shared" si="49"/>
        <v>21.300347413557784</v>
      </c>
      <c r="AB106" s="85">
        <f t="shared" si="49"/>
        <v>19.770688213178548</v>
      </c>
      <c r="AC106" s="85">
        <f t="shared" si="49"/>
        <v>19.92004640687583</v>
      </c>
      <c r="AD106" s="85">
        <f t="shared" si="49"/>
        <v>20.079519950288375</v>
      </c>
      <c r="AE106" s="85">
        <f t="shared" si="49"/>
        <v>18.991450981100744</v>
      </c>
      <c r="AF106" s="4"/>
      <c r="AG106" s="4"/>
      <c r="AH106" s="4"/>
    </row>
    <row r="107" spans="1:34" s="27" customFormat="1">
      <c r="A107" s="4"/>
      <c r="B107" s="171" t="s">
        <v>160</v>
      </c>
      <c r="C107" s="171"/>
      <c r="D107" s="171"/>
      <c r="E107" s="171"/>
      <c r="F107" s="171"/>
      <c r="G107" s="171"/>
      <c r="H107" s="171"/>
      <c r="I107" s="171"/>
      <c r="J107" s="171"/>
      <c r="K107" s="171"/>
      <c r="L107" s="171"/>
      <c r="M107" s="171"/>
      <c r="N107" s="171"/>
      <c r="O107" s="171"/>
      <c r="P107" s="171"/>
      <c r="Q107" s="171"/>
      <c r="R107" s="171"/>
      <c r="S107" s="171"/>
      <c r="T107" s="171"/>
      <c r="U107" s="171"/>
      <c r="V107" s="171"/>
      <c r="W107" s="171"/>
      <c r="X107" s="171"/>
      <c r="Y107" s="171"/>
      <c r="Z107" s="171"/>
      <c r="AA107" s="171"/>
      <c r="AB107" s="171"/>
      <c r="AC107" s="171"/>
      <c r="AD107" s="171"/>
      <c r="AE107" s="171"/>
      <c r="AF107" s="4"/>
      <c r="AG107" s="4"/>
      <c r="AH107" s="4"/>
    </row>
    <row r="108" spans="1:34" s="27" customFormat="1">
      <c r="A108" s="4"/>
      <c r="B108" s="129" t="s">
        <v>188</v>
      </c>
      <c r="C108" s="129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  <c r="S108" s="129"/>
      <c r="T108" s="129"/>
      <c r="U108" s="129"/>
      <c r="V108" s="129"/>
      <c r="W108" s="129"/>
      <c r="X108" s="129"/>
      <c r="Y108" s="129"/>
      <c r="Z108" s="129"/>
      <c r="AA108" s="129"/>
      <c r="AB108" s="32"/>
      <c r="AC108" s="32"/>
      <c r="AD108" s="32"/>
      <c r="AE108" s="32"/>
      <c r="AF108" s="4"/>
      <c r="AG108" s="4"/>
      <c r="AH108" s="4"/>
    </row>
    <row r="109" spans="1:34" s="27" customFormat="1" ht="51">
      <c r="A109" s="4"/>
      <c r="B109" s="151" t="s">
        <v>187</v>
      </c>
      <c r="C109" s="129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  <c r="S109" s="129"/>
      <c r="T109" s="129"/>
      <c r="U109" s="129"/>
      <c r="V109" s="129"/>
      <c r="W109" s="129"/>
      <c r="X109" s="129"/>
      <c r="Y109" s="32"/>
      <c r="Z109" s="32"/>
      <c r="AA109" s="32"/>
      <c r="AB109" s="32"/>
      <c r="AC109" s="32"/>
      <c r="AD109" s="32"/>
      <c r="AE109" s="32"/>
      <c r="AF109" s="4"/>
      <c r="AG109" s="4"/>
      <c r="AH109" s="4"/>
    </row>
    <row r="110" spans="1:34" s="27" customFormat="1" ht="38.25">
      <c r="A110" s="4"/>
      <c r="B110" s="151" t="s">
        <v>189</v>
      </c>
      <c r="C110" s="129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  <c r="S110" s="129"/>
      <c r="T110" s="129"/>
      <c r="U110" s="129"/>
      <c r="V110" s="129"/>
      <c r="W110" s="129"/>
      <c r="X110" s="129"/>
      <c r="Y110" s="32"/>
      <c r="Z110" s="32"/>
      <c r="AA110" s="32"/>
      <c r="AB110" s="32"/>
      <c r="AC110" s="32"/>
      <c r="AD110" s="32"/>
      <c r="AE110" s="32"/>
      <c r="AF110" s="4"/>
      <c r="AG110" s="4"/>
      <c r="AH110" s="4"/>
    </row>
    <row r="111" spans="1:34" s="27" customFormat="1" ht="25.5">
      <c r="A111" s="4"/>
      <c r="B111" s="151" t="s">
        <v>190</v>
      </c>
      <c r="C111" s="129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  <c r="S111" s="129"/>
      <c r="T111" s="129"/>
      <c r="U111" s="129"/>
      <c r="V111" s="129"/>
      <c r="W111" s="129"/>
      <c r="X111" s="129"/>
      <c r="Y111" s="32"/>
      <c r="Z111" s="32"/>
      <c r="AA111" s="32"/>
      <c r="AB111" s="32"/>
      <c r="AC111" s="32"/>
      <c r="AD111" s="32"/>
      <c r="AE111" s="32"/>
      <c r="AF111" s="4"/>
      <c r="AG111" s="4"/>
      <c r="AH111" s="4"/>
    </row>
    <row r="112" spans="1:34" s="27" customFormat="1" ht="25.5">
      <c r="A112" s="4"/>
      <c r="B112" s="149" t="s">
        <v>191</v>
      </c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32"/>
      <c r="Z112" s="32"/>
      <c r="AA112" s="32"/>
      <c r="AB112" s="32"/>
      <c r="AC112" s="32"/>
      <c r="AD112" s="32"/>
      <c r="AE112" s="32"/>
      <c r="AF112" s="4"/>
      <c r="AG112" s="4"/>
      <c r="AH112" s="4"/>
    </row>
    <row r="113" spans="1:34" s="27" customFormat="1" ht="38.25">
      <c r="A113" s="4"/>
      <c r="B113" s="151" t="s">
        <v>192</v>
      </c>
      <c r="C113" s="129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  <c r="S113" s="129"/>
      <c r="T113" s="129"/>
      <c r="U113" s="129"/>
      <c r="V113" s="129"/>
      <c r="W113" s="129"/>
      <c r="X113" s="129"/>
      <c r="Y113" s="32"/>
      <c r="Z113" s="32"/>
      <c r="AA113" s="32"/>
      <c r="AB113" s="32"/>
      <c r="AC113" s="32"/>
      <c r="AD113" s="32"/>
      <c r="AE113" s="32"/>
      <c r="AF113" s="4"/>
      <c r="AG113" s="4"/>
      <c r="AH113" s="4"/>
    </row>
    <row r="114" spans="1:34" s="27" customFormat="1" ht="38.25">
      <c r="A114" s="4"/>
      <c r="B114" s="151" t="s">
        <v>205</v>
      </c>
      <c r="C114" s="129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  <c r="S114" s="129"/>
      <c r="T114" s="129"/>
      <c r="U114" s="129"/>
      <c r="V114" s="129"/>
      <c r="W114" s="129"/>
      <c r="X114" s="129"/>
      <c r="Y114" s="130"/>
      <c r="Z114" s="32"/>
      <c r="AA114" s="32"/>
      <c r="AB114" s="32"/>
      <c r="AC114" s="32"/>
      <c r="AD114" s="32"/>
      <c r="AE114" s="32"/>
      <c r="AF114" s="4"/>
      <c r="AG114" s="4"/>
      <c r="AH114" s="4"/>
    </row>
    <row r="115" spans="1:34" s="27" customFormat="1">
      <c r="A115" s="4"/>
      <c r="B115" s="139" t="s">
        <v>176</v>
      </c>
      <c r="C115" s="139"/>
      <c r="D115" s="139"/>
      <c r="E115" s="139"/>
      <c r="F115" s="139"/>
      <c r="G115" s="139"/>
      <c r="H115" s="31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26"/>
      <c r="Y115" s="33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 s="27" customForma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idden="1"/>
    <row r="118" spans="1:34" hidden="1"/>
    <row r="119" spans="1:34" hidden="1"/>
    <row r="120" spans="1:34" hidden="1"/>
  </sheetData>
  <mergeCells count="5">
    <mergeCell ref="C6:AE6"/>
    <mergeCell ref="B8:B9"/>
    <mergeCell ref="C8:AE8"/>
    <mergeCell ref="AG8:AG9"/>
    <mergeCell ref="B107:AE107"/>
  </mergeCells>
  <hyperlinks>
    <hyperlink ref="AG8" location="Indice!C6" display="Regresar"/>
    <hyperlink ref="AG8:AG9" location="Índice!C6" display="Regresar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4C19C"/>
  </sheetPr>
  <dimension ref="A1:Z161"/>
  <sheetViews>
    <sheetView zoomScaleNormal="100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baseColWidth="10" defaultColWidth="0" defaultRowHeight="18.75" zeroHeight="1"/>
  <cols>
    <col min="1" max="1" width="2.85546875" style="4" customWidth="1"/>
    <col min="2" max="2" width="34.7109375" style="4" customWidth="1"/>
    <col min="3" max="18" width="11.7109375" style="34" customWidth="1"/>
    <col min="19" max="23" width="11.7109375" style="4" customWidth="1"/>
    <col min="24" max="24" width="2.85546875" style="4" customWidth="1"/>
    <col min="25" max="25" width="11.42578125" style="4" customWidth="1"/>
    <col min="26" max="26" width="2.85546875" style="4" customWidth="1"/>
    <col min="27" max="16384" width="11.42578125" style="27" hidden="1"/>
  </cols>
  <sheetData>
    <row r="1" spans="2:25"/>
    <row r="2" spans="2:25"/>
    <row r="3" spans="2:25"/>
    <row r="4" spans="2:25"/>
    <row r="5" spans="2:25"/>
    <row r="6" spans="2:25" ht="44.25" customHeight="1">
      <c r="C6" s="169" t="s">
        <v>210</v>
      </c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169"/>
      <c r="S6" s="169"/>
      <c r="T6" s="169"/>
      <c r="U6" s="169"/>
      <c r="V6" s="169"/>
      <c r="W6" s="169"/>
    </row>
    <row r="7" spans="2:25" ht="7.5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35"/>
      <c r="R7" s="35"/>
      <c r="S7" s="36"/>
      <c r="T7" s="36"/>
      <c r="U7" s="36"/>
      <c r="V7" s="36"/>
      <c r="W7" s="36"/>
    </row>
    <row r="8" spans="2:25">
      <c r="B8" s="165" t="s">
        <v>108</v>
      </c>
      <c r="C8" s="164" t="s">
        <v>1</v>
      </c>
      <c r="D8" s="164"/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Y8" s="158" t="s">
        <v>4</v>
      </c>
    </row>
    <row r="9" spans="2:25">
      <c r="B9" s="166"/>
      <c r="C9" s="30">
        <v>2001</v>
      </c>
      <c r="D9" s="29">
        <v>2002</v>
      </c>
      <c r="E9" s="30">
        <v>2003</v>
      </c>
      <c r="F9" s="30">
        <v>2004</v>
      </c>
      <c r="G9" s="30">
        <v>2005</v>
      </c>
      <c r="H9" s="30">
        <v>2006</v>
      </c>
      <c r="I9" s="30">
        <v>2007</v>
      </c>
      <c r="J9" s="29">
        <v>2008</v>
      </c>
      <c r="K9" s="30">
        <v>2009</v>
      </c>
      <c r="L9" s="30">
        <v>2010</v>
      </c>
      <c r="M9" s="29">
        <v>2011</v>
      </c>
      <c r="N9" s="30">
        <v>2012</v>
      </c>
      <c r="O9" s="30">
        <v>2013</v>
      </c>
      <c r="P9" s="30">
        <v>2014</v>
      </c>
      <c r="Q9" s="30">
        <v>2015</v>
      </c>
      <c r="R9" s="30">
        <v>2016</v>
      </c>
      <c r="S9" s="30">
        <v>2017</v>
      </c>
      <c r="T9" s="30">
        <v>2018</v>
      </c>
      <c r="U9" s="30">
        <v>2019</v>
      </c>
      <c r="V9" s="30">
        <v>2020</v>
      </c>
      <c r="W9" s="30">
        <v>2021</v>
      </c>
      <c r="Y9" s="158"/>
    </row>
    <row r="10" spans="2:25">
      <c r="B10" s="37" t="s">
        <v>5</v>
      </c>
      <c r="C10" s="38">
        <v>9403069</v>
      </c>
      <c r="D10" s="38">
        <v>10017487</v>
      </c>
      <c r="E10" s="38">
        <v>10241301</v>
      </c>
      <c r="F10" s="38">
        <v>10404919</v>
      </c>
      <c r="G10" s="38">
        <v>11164770</v>
      </c>
      <c r="H10" s="38">
        <v>11695228</v>
      </c>
      <c r="I10" s="38">
        <v>11895675</v>
      </c>
      <c r="J10" s="38">
        <v>11657266</v>
      </c>
      <c r="K10" s="38">
        <v>11670482</v>
      </c>
      <c r="L10" s="38">
        <v>11964241</v>
      </c>
      <c r="M10" s="38">
        <v>11916432</v>
      </c>
      <c r="N10" s="38">
        <v>11711382</v>
      </c>
      <c r="O10" s="38">
        <v>11812890</v>
      </c>
      <c r="P10" s="38">
        <v>12006290</v>
      </c>
      <c r="Q10" s="38">
        <v>11906325</v>
      </c>
      <c r="R10" s="38">
        <v>11897775</v>
      </c>
      <c r="S10" s="38">
        <v>11597633</v>
      </c>
      <c r="T10" s="38">
        <v>11549703</v>
      </c>
      <c r="U10" s="38">
        <v>11247434</v>
      </c>
      <c r="V10" s="38">
        <v>10668659</v>
      </c>
      <c r="W10" s="38">
        <v>11115148</v>
      </c>
    </row>
    <row r="11" spans="2:25">
      <c r="B11" s="50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</row>
    <row r="12" spans="2:25">
      <c r="B12" s="37" t="s">
        <v>109</v>
      </c>
      <c r="C12" s="40">
        <f t="shared" ref="C12:W12" si="0">SUM(C13:C14)</f>
        <v>9403069</v>
      </c>
      <c r="D12" s="40">
        <f t="shared" si="0"/>
        <v>10017487</v>
      </c>
      <c r="E12" s="40">
        <f t="shared" si="0"/>
        <v>10241301</v>
      </c>
      <c r="F12" s="40">
        <f t="shared" si="0"/>
        <v>10404919</v>
      </c>
      <c r="G12" s="40">
        <f t="shared" si="0"/>
        <v>11164770</v>
      </c>
      <c r="H12" s="40">
        <f t="shared" si="0"/>
        <v>11695228</v>
      </c>
      <c r="I12" s="40">
        <f t="shared" si="0"/>
        <v>11895675</v>
      </c>
      <c r="J12" s="40">
        <f t="shared" si="0"/>
        <v>11657266</v>
      </c>
      <c r="K12" s="40">
        <f t="shared" si="0"/>
        <v>11670482</v>
      </c>
      <c r="L12" s="40">
        <f t="shared" si="0"/>
        <v>11964241</v>
      </c>
      <c r="M12" s="40">
        <f t="shared" si="0"/>
        <v>11916432</v>
      </c>
      <c r="N12" s="40">
        <f t="shared" si="0"/>
        <v>11711382</v>
      </c>
      <c r="O12" s="40">
        <f t="shared" si="0"/>
        <v>11812890</v>
      </c>
      <c r="P12" s="40">
        <f t="shared" si="0"/>
        <v>12006290</v>
      </c>
      <c r="Q12" s="40">
        <f t="shared" si="0"/>
        <v>11906325</v>
      </c>
      <c r="R12" s="40">
        <f t="shared" si="0"/>
        <v>11897775</v>
      </c>
      <c r="S12" s="40">
        <f t="shared" si="0"/>
        <v>11597633</v>
      </c>
      <c r="T12" s="40">
        <f t="shared" si="0"/>
        <v>11549703</v>
      </c>
      <c r="U12" s="40">
        <f t="shared" si="0"/>
        <v>11247434</v>
      </c>
      <c r="V12" s="40">
        <f t="shared" si="0"/>
        <v>10668659</v>
      </c>
      <c r="W12" s="40">
        <f t="shared" si="0"/>
        <v>11115148</v>
      </c>
    </row>
    <row r="13" spans="2:25">
      <c r="B13" s="51" t="s">
        <v>110</v>
      </c>
      <c r="C13" s="46">
        <v>5203968</v>
      </c>
      <c r="D13" s="46">
        <v>5509483</v>
      </c>
      <c r="E13" s="46">
        <v>5623553</v>
      </c>
      <c r="F13" s="46">
        <v>5738773</v>
      </c>
      <c r="G13" s="46">
        <v>6208709</v>
      </c>
      <c r="H13" s="46">
        <v>6536156</v>
      </c>
      <c r="I13" s="46">
        <v>6667862</v>
      </c>
      <c r="J13" s="46">
        <v>6497339</v>
      </c>
      <c r="K13" s="46">
        <v>6423400</v>
      </c>
      <c r="L13" s="46">
        <v>6396575</v>
      </c>
      <c r="M13" s="46">
        <v>6347951</v>
      </c>
      <c r="N13" s="46">
        <v>6177996</v>
      </c>
      <c r="O13" s="46">
        <v>6251781</v>
      </c>
      <c r="P13" s="46">
        <v>6298153</v>
      </c>
      <c r="Q13" s="46">
        <v>6208436</v>
      </c>
      <c r="R13" s="46">
        <v>6192344</v>
      </c>
      <c r="S13" s="46">
        <v>6016878</v>
      </c>
      <c r="T13" s="46">
        <v>5976906</v>
      </c>
      <c r="U13" s="46">
        <v>5745704</v>
      </c>
      <c r="V13" s="46">
        <v>5537955</v>
      </c>
      <c r="W13" s="46">
        <v>5794909</v>
      </c>
    </row>
    <row r="14" spans="2:25">
      <c r="B14" s="50" t="s">
        <v>111</v>
      </c>
      <c r="C14" s="46">
        <v>4199101</v>
      </c>
      <c r="D14" s="46">
        <v>4508004</v>
      </c>
      <c r="E14" s="46">
        <v>4617748</v>
      </c>
      <c r="F14" s="46">
        <v>4666146</v>
      </c>
      <c r="G14" s="46">
        <v>4956061</v>
      </c>
      <c r="H14" s="46">
        <v>5159072</v>
      </c>
      <c r="I14" s="46">
        <v>5227813</v>
      </c>
      <c r="J14" s="46">
        <v>5159927</v>
      </c>
      <c r="K14" s="46">
        <v>5247082</v>
      </c>
      <c r="L14" s="46">
        <v>5567666</v>
      </c>
      <c r="M14" s="46">
        <v>5568481</v>
      </c>
      <c r="N14" s="46">
        <v>5533386</v>
      </c>
      <c r="O14" s="46">
        <v>5561109</v>
      </c>
      <c r="P14" s="46">
        <v>5708137</v>
      </c>
      <c r="Q14" s="46">
        <v>5697889</v>
      </c>
      <c r="R14" s="46">
        <v>5705431</v>
      </c>
      <c r="S14" s="46">
        <v>5580755</v>
      </c>
      <c r="T14" s="46">
        <v>5572797</v>
      </c>
      <c r="U14" s="46">
        <v>5501730</v>
      </c>
      <c r="V14" s="46">
        <v>5130704</v>
      </c>
      <c r="W14" s="46">
        <v>5320239</v>
      </c>
    </row>
    <row r="15" spans="2:25">
      <c r="B15" s="37" t="s">
        <v>109</v>
      </c>
      <c r="C15" s="40">
        <f>C16+C17</f>
        <v>100</v>
      </c>
      <c r="D15" s="40">
        <f t="shared" ref="D15:W15" si="1">D16+D17</f>
        <v>100</v>
      </c>
      <c r="E15" s="40">
        <f t="shared" si="1"/>
        <v>100</v>
      </c>
      <c r="F15" s="40">
        <f t="shared" si="1"/>
        <v>100</v>
      </c>
      <c r="G15" s="40">
        <f t="shared" si="1"/>
        <v>100</v>
      </c>
      <c r="H15" s="40">
        <f t="shared" si="1"/>
        <v>100</v>
      </c>
      <c r="I15" s="40">
        <f t="shared" si="1"/>
        <v>100</v>
      </c>
      <c r="J15" s="40">
        <f t="shared" si="1"/>
        <v>100</v>
      </c>
      <c r="K15" s="40">
        <f t="shared" si="1"/>
        <v>100</v>
      </c>
      <c r="L15" s="40">
        <f t="shared" si="1"/>
        <v>100</v>
      </c>
      <c r="M15" s="40">
        <f t="shared" si="1"/>
        <v>100</v>
      </c>
      <c r="N15" s="40">
        <f t="shared" si="1"/>
        <v>100</v>
      </c>
      <c r="O15" s="40">
        <f t="shared" si="1"/>
        <v>100</v>
      </c>
      <c r="P15" s="40">
        <f t="shared" si="1"/>
        <v>100</v>
      </c>
      <c r="Q15" s="40">
        <f t="shared" si="1"/>
        <v>100</v>
      </c>
      <c r="R15" s="40">
        <f t="shared" si="1"/>
        <v>100</v>
      </c>
      <c r="S15" s="40">
        <f t="shared" si="1"/>
        <v>100</v>
      </c>
      <c r="T15" s="40">
        <f t="shared" si="1"/>
        <v>100</v>
      </c>
      <c r="U15" s="40">
        <f t="shared" si="1"/>
        <v>100</v>
      </c>
      <c r="V15" s="40">
        <f t="shared" si="1"/>
        <v>100</v>
      </c>
      <c r="W15" s="40">
        <f t="shared" si="1"/>
        <v>100</v>
      </c>
    </row>
    <row r="16" spans="2:25">
      <c r="B16" s="51" t="s">
        <v>110</v>
      </c>
      <c r="C16" s="48">
        <f t="shared" ref="C16:U17" si="2">(C13/C$12)*100</f>
        <v>55.343292705817646</v>
      </c>
      <c r="D16" s="48">
        <f t="shared" si="2"/>
        <v>54.998653854005497</v>
      </c>
      <c r="E16" s="48">
        <f t="shared" si="2"/>
        <v>54.91053333946536</v>
      </c>
      <c r="F16" s="48">
        <f t="shared" si="2"/>
        <v>55.154422634140644</v>
      </c>
      <c r="G16" s="48">
        <f t="shared" si="2"/>
        <v>55.609824474664507</v>
      </c>
      <c r="H16" s="48">
        <f t="shared" si="2"/>
        <v>55.887375603109234</v>
      </c>
      <c r="I16" s="48">
        <f t="shared" si="2"/>
        <v>56.052825922026287</v>
      </c>
      <c r="J16" s="48">
        <f t="shared" si="2"/>
        <v>55.73638793178435</v>
      </c>
      <c r="K16" s="48">
        <f t="shared" si="2"/>
        <v>55.039714726435463</v>
      </c>
      <c r="L16" s="48">
        <f t="shared" si="2"/>
        <v>53.464110259898646</v>
      </c>
      <c r="M16" s="48">
        <f t="shared" si="2"/>
        <v>53.270567901532942</v>
      </c>
      <c r="N16" s="48">
        <f t="shared" si="2"/>
        <v>52.752066323171768</v>
      </c>
      <c r="O16" s="48">
        <f t="shared" si="2"/>
        <v>52.923382847042511</v>
      </c>
      <c r="P16" s="48">
        <f t="shared" si="2"/>
        <v>52.457112063759915</v>
      </c>
      <c r="Q16" s="48">
        <f t="shared" si="2"/>
        <v>52.144015890713547</v>
      </c>
      <c r="R16" s="48">
        <f t="shared" si="2"/>
        <v>52.046235535635866</v>
      </c>
      <c r="S16" s="48">
        <f t="shared" si="2"/>
        <v>51.880224180227117</v>
      </c>
      <c r="T16" s="48">
        <f t="shared" si="2"/>
        <v>51.749434595850651</v>
      </c>
      <c r="U16" s="48">
        <f t="shared" si="2"/>
        <v>51.084576268684934</v>
      </c>
      <c r="V16" s="48">
        <f>(V13/V$12)*100</f>
        <v>51.908632565723579</v>
      </c>
      <c r="W16" s="48">
        <f>(W13/W$12)*100</f>
        <v>52.135239224884813</v>
      </c>
    </row>
    <row r="17" spans="2:23">
      <c r="B17" s="50" t="s">
        <v>111</v>
      </c>
      <c r="C17" s="48">
        <f t="shared" si="2"/>
        <v>44.656707294182354</v>
      </c>
      <c r="D17" s="48">
        <f t="shared" si="2"/>
        <v>45.001346145994496</v>
      </c>
      <c r="E17" s="48">
        <f t="shared" si="2"/>
        <v>45.089466660534633</v>
      </c>
      <c r="F17" s="48">
        <f t="shared" si="2"/>
        <v>44.845577365859356</v>
      </c>
      <c r="G17" s="48">
        <f t="shared" si="2"/>
        <v>44.390175525335493</v>
      </c>
      <c r="H17" s="48">
        <f t="shared" si="2"/>
        <v>44.112624396890766</v>
      </c>
      <c r="I17" s="48">
        <f t="shared" si="2"/>
        <v>43.947174077973713</v>
      </c>
      <c r="J17" s="48">
        <f t="shared" si="2"/>
        <v>44.26361206821565</v>
      </c>
      <c r="K17" s="48">
        <f t="shared" si="2"/>
        <v>44.960285273564537</v>
      </c>
      <c r="L17" s="48">
        <f t="shared" si="2"/>
        <v>46.535889740101354</v>
      </c>
      <c r="M17" s="48">
        <f t="shared" si="2"/>
        <v>46.729432098467058</v>
      </c>
      <c r="N17" s="48">
        <f t="shared" si="2"/>
        <v>47.247933676828232</v>
      </c>
      <c r="O17" s="48">
        <f t="shared" si="2"/>
        <v>47.076617152957489</v>
      </c>
      <c r="P17" s="48">
        <f t="shared" si="2"/>
        <v>47.542887936240085</v>
      </c>
      <c r="Q17" s="48">
        <f t="shared" si="2"/>
        <v>47.855984109286446</v>
      </c>
      <c r="R17" s="48">
        <f t="shared" si="2"/>
        <v>47.953764464364134</v>
      </c>
      <c r="S17" s="48">
        <f t="shared" si="2"/>
        <v>48.119775819772883</v>
      </c>
      <c r="T17" s="48">
        <f t="shared" si="2"/>
        <v>48.250565404149356</v>
      </c>
      <c r="U17" s="48">
        <f t="shared" si="2"/>
        <v>48.915423731315073</v>
      </c>
      <c r="V17" s="48">
        <f t="shared" ref="V17:W17" si="3">(V14/V$12)*100</f>
        <v>48.091367434276414</v>
      </c>
      <c r="W17" s="48">
        <f t="shared" si="3"/>
        <v>47.864760775115187</v>
      </c>
    </row>
    <row r="18" spans="2:23">
      <c r="B18" s="41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</row>
    <row r="19" spans="2:23">
      <c r="B19" s="37" t="s">
        <v>112</v>
      </c>
      <c r="C19" s="40">
        <f t="shared" ref="C19:T19" si="4">SUM(C20:C24)</f>
        <v>9403069</v>
      </c>
      <c r="D19" s="40">
        <f t="shared" si="4"/>
        <v>10017487</v>
      </c>
      <c r="E19" s="40">
        <f t="shared" si="4"/>
        <v>10241301</v>
      </c>
      <c r="F19" s="40">
        <f t="shared" si="4"/>
        <v>10404919</v>
      </c>
      <c r="G19" s="40">
        <f t="shared" si="4"/>
        <v>11164770</v>
      </c>
      <c r="H19" s="40">
        <f t="shared" si="4"/>
        <v>11695228</v>
      </c>
      <c r="I19" s="40">
        <f t="shared" si="4"/>
        <v>11895675</v>
      </c>
      <c r="J19" s="40">
        <f t="shared" si="4"/>
        <v>11657266</v>
      </c>
      <c r="K19" s="40">
        <f t="shared" si="4"/>
        <v>11670482</v>
      </c>
      <c r="L19" s="40">
        <f t="shared" si="4"/>
        <v>11964241</v>
      </c>
      <c r="M19" s="40">
        <f t="shared" si="4"/>
        <v>11916432</v>
      </c>
      <c r="N19" s="40">
        <f t="shared" si="4"/>
        <v>11711382</v>
      </c>
      <c r="O19" s="40">
        <f t="shared" si="4"/>
        <v>11812890</v>
      </c>
      <c r="P19" s="40">
        <f t="shared" si="4"/>
        <v>12006290</v>
      </c>
      <c r="Q19" s="40">
        <f t="shared" si="4"/>
        <v>11906325</v>
      </c>
      <c r="R19" s="40">
        <f t="shared" si="4"/>
        <v>11897775</v>
      </c>
      <c r="S19" s="40">
        <f t="shared" si="4"/>
        <v>11597633</v>
      </c>
      <c r="T19" s="40">
        <f t="shared" si="4"/>
        <v>11549703</v>
      </c>
      <c r="U19" s="40">
        <f>SUM(U20:U24)</f>
        <v>11247434</v>
      </c>
      <c r="V19" s="40">
        <f>SUM(V20:V24)</f>
        <v>10668659</v>
      </c>
      <c r="W19" s="40">
        <f>SUM(W20:W24)</f>
        <v>11115148</v>
      </c>
    </row>
    <row r="20" spans="2:23">
      <c r="B20" s="50" t="s">
        <v>113</v>
      </c>
      <c r="C20" s="46">
        <v>815837</v>
      </c>
      <c r="D20" s="46">
        <v>865093</v>
      </c>
      <c r="E20" s="46">
        <v>838499</v>
      </c>
      <c r="F20" s="46">
        <v>838266</v>
      </c>
      <c r="G20" s="46">
        <v>893068</v>
      </c>
      <c r="H20" s="46">
        <v>869095</v>
      </c>
      <c r="I20" s="46">
        <v>803404</v>
      </c>
      <c r="J20" s="46">
        <v>756879</v>
      </c>
      <c r="K20" s="46">
        <v>707023</v>
      </c>
      <c r="L20" s="46">
        <v>670566</v>
      </c>
      <c r="M20" s="46">
        <v>596572</v>
      </c>
      <c r="N20" s="46">
        <v>537268</v>
      </c>
      <c r="O20" s="46">
        <v>491461</v>
      </c>
      <c r="P20" s="46">
        <v>453993</v>
      </c>
      <c r="Q20" s="46">
        <v>403369</v>
      </c>
      <c r="R20" s="46">
        <v>387543</v>
      </c>
      <c r="S20" s="46">
        <v>384651</v>
      </c>
      <c r="T20" s="46">
        <v>375443</v>
      </c>
      <c r="U20" s="46">
        <v>347552</v>
      </c>
      <c r="V20" s="46">
        <v>363215</v>
      </c>
      <c r="W20" s="46">
        <v>373385</v>
      </c>
    </row>
    <row r="21" spans="2:23">
      <c r="B21" s="50" t="s">
        <v>114</v>
      </c>
      <c r="C21" s="46">
        <v>3237675</v>
      </c>
      <c r="D21" s="46">
        <v>3284148</v>
      </c>
      <c r="E21" s="46">
        <v>3360983</v>
      </c>
      <c r="F21" s="46">
        <v>3271597</v>
      </c>
      <c r="G21" s="46">
        <v>3432020</v>
      </c>
      <c r="H21" s="46">
        <v>3457963</v>
      </c>
      <c r="I21" s="46">
        <v>3371630</v>
      </c>
      <c r="J21" s="46">
        <v>3088875</v>
      </c>
      <c r="K21" s="46">
        <v>2960360</v>
      </c>
      <c r="L21" s="46">
        <v>3029599</v>
      </c>
      <c r="M21" s="46">
        <v>2820717</v>
      </c>
      <c r="N21" s="46">
        <v>2622144</v>
      </c>
      <c r="O21" s="46">
        <v>2535277</v>
      </c>
      <c r="P21" s="46">
        <v>2434567</v>
      </c>
      <c r="Q21" s="46">
        <v>2224506</v>
      </c>
      <c r="R21" s="46">
        <v>2099100</v>
      </c>
      <c r="S21" s="46">
        <v>1902732</v>
      </c>
      <c r="T21" s="46">
        <v>1751313</v>
      </c>
      <c r="U21" s="46">
        <v>1624169</v>
      </c>
      <c r="V21" s="46">
        <v>1440808</v>
      </c>
      <c r="W21" s="46">
        <v>1450751</v>
      </c>
    </row>
    <row r="22" spans="2:23">
      <c r="B22" s="50" t="s">
        <v>115</v>
      </c>
      <c r="C22" s="46">
        <v>3378655</v>
      </c>
      <c r="D22" s="46">
        <v>3750163</v>
      </c>
      <c r="E22" s="46">
        <v>3775475</v>
      </c>
      <c r="F22" s="46">
        <v>3882260</v>
      </c>
      <c r="G22" s="46">
        <v>4207348</v>
      </c>
      <c r="H22" s="46">
        <v>4463809</v>
      </c>
      <c r="I22" s="46">
        <v>4591246</v>
      </c>
      <c r="J22" s="46">
        <v>4577783</v>
      </c>
      <c r="K22" s="46">
        <v>4580340</v>
      </c>
      <c r="L22" s="46">
        <v>4570614</v>
      </c>
      <c r="M22" s="46">
        <v>4610616</v>
      </c>
      <c r="N22" s="46">
        <v>4528096</v>
      </c>
      <c r="O22" s="46">
        <v>4538426</v>
      </c>
      <c r="P22" s="46">
        <v>4505148</v>
      </c>
      <c r="Q22" s="46">
        <v>4455030</v>
      </c>
      <c r="R22" s="46">
        <v>4354282</v>
      </c>
      <c r="S22" s="46">
        <v>4174916</v>
      </c>
      <c r="T22" s="46">
        <v>4086119</v>
      </c>
      <c r="U22" s="46">
        <v>3844990</v>
      </c>
      <c r="V22" s="46">
        <v>3505342</v>
      </c>
      <c r="W22" s="46">
        <v>3602780</v>
      </c>
    </row>
    <row r="23" spans="2:23">
      <c r="B23" s="50" t="s">
        <v>116</v>
      </c>
      <c r="C23" s="46">
        <v>1583871</v>
      </c>
      <c r="D23" s="46">
        <v>1697611</v>
      </c>
      <c r="E23" s="46">
        <v>1809640</v>
      </c>
      <c r="F23" s="46">
        <v>1937518</v>
      </c>
      <c r="G23" s="46">
        <v>2117944</v>
      </c>
      <c r="H23" s="46">
        <v>2324177</v>
      </c>
      <c r="I23" s="46">
        <v>2503587</v>
      </c>
      <c r="J23" s="46">
        <v>2581892</v>
      </c>
      <c r="K23" s="46">
        <v>2728534</v>
      </c>
      <c r="L23" s="46">
        <v>2944796</v>
      </c>
      <c r="M23" s="46">
        <v>3106441</v>
      </c>
      <c r="N23" s="46">
        <v>3195594</v>
      </c>
      <c r="O23" s="46">
        <v>3370734</v>
      </c>
      <c r="P23" s="46">
        <v>3654142</v>
      </c>
      <c r="Q23" s="46">
        <v>3798809</v>
      </c>
      <c r="R23" s="46">
        <v>3975928</v>
      </c>
      <c r="S23" s="46">
        <v>4005060</v>
      </c>
      <c r="T23" s="46">
        <v>4145804</v>
      </c>
      <c r="U23" s="46">
        <v>4190568</v>
      </c>
      <c r="V23" s="46">
        <v>4103891</v>
      </c>
      <c r="W23" s="46">
        <v>4361296</v>
      </c>
    </row>
    <row r="24" spans="2:23">
      <c r="B24" s="50" t="s">
        <v>117</v>
      </c>
      <c r="C24" s="46">
        <v>387031</v>
      </c>
      <c r="D24" s="46">
        <v>420472</v>
      </c>
      <c r="E24" s="46">
        <v>456704</v>
      </c>
      <c r="F24" s="46">
        <v>475278</v>
      </c>
      <c r="G24" s="46">
        <v>514390</v>
      </c>
      <c r="H24" s="46">
        <v>580184</v>
      </c>
      <c r="I24" s="46">
        <v>625808</v>
      </c>
      <c r="J24" s="46">
        <v>651837</v>
      </c>
      <c r="K24" s="46">
        <v>694225</v>
      </c>
      <c r="L24" s="46">
        <v>748666</v>
      </c>
      <c r="M24" s="46">
        <v>782086</v>
      </c>
      <c r="N24" s="46">
        <v>828280</v>
      </c>
      <c r="O24" s="46">
        <v>876992</v>
      </c>
      <c r="P24" s="46">
        <v>958440</v>
      </c>
      <c r="Q24" s="46">
        <v>1024611</v>
      </c>
      <c r="R24" s="46">
        <v>1080922</v>
      </c>
      <c r="S24" s="46">
        <v>1130274</v>
      </c>
      <c r="T24" s="46">
        <v>1191024</v>
      </c>
      <c r="U24" s="46">
        <v>1240155</v>
      </c>
      <c r="V24" s="46">
        <v>1255403</v>
      </c>
      <c r="W24" s="46">
        <v>1326936</v>
      </c>
    </row>
    <row r="25" spans="2:23">
      <c r="B25" s="37" t="s">
        <v>112</v>
      </c>
      <c r="C25" s="40">
        <f t="shared" ref="C25:S25" si="5">SUM(C26:C30)</f>
        <v>99.999999999999986</v>
      </c>
      <c r="D25" s="40">
        <f t="shared" si="5"/>
        <v>100</v>
      </c>
      <c r="E25" s="40">
        <f t="shared" si="5"/>
        <v>100</v>
      </c>
      <c r="F25" s="40">
        <f t="shared" si="5"/>
        <v>100</v>
      </c>
      <c r="G25" s="40">
        <f t="shared" si="5"/>
        <v>100.00000000000001</v>
      </c>
      <c r="H25" s="40">
        <f t="shared" si="5"/>
        <v>100</v>
      </c>
      <c r="I25" s="40">
        <f t="shared" si="5"/>
        <v>100</v>
      </c>
      <c r="J25" s="40">
        <f t="shared" si="5"/>
        <v>100</v>
      </c>
      <c r="K25" s="40">
        <f t="shared" si="5"/>
        <v>99.999999999999986</v>
      </c>
      <c r="L25" s="40">
        <f t="shared" si="5"/>
        <v>100.00000000000001</v>
      </c>
      <c r="M25" s="40">
        <f t="shared" si="5"/>
        <v>100</v>
      </c>
      <c r="N25" s="40">
        <f t="shared" si="5"/>
        <v>100</v>
      </c>
      <c r="O25" s="40">
        <f t="shared" si="5"/>
        <v>100.00000000000001</v>
      </c>
      <c r="P25" s="40">
        <f t="shared" si="5"/>
        <v>100.00000000000001</v>
      </c>
      <c r="Q25" s="40">
        <f t="shared" si="5"/>
        <v>99.999999999999986</v>
      </c>
      <c r="R25" s="40">
        <f t="shared" si="5"/>
        <v>100</v>
      </c>
      <c r="S25" s="40">
        <f t="shared" si="5"/>
        <v>99.999999999999986</v>
      </c>
      <c r="T25" s="40">
        <f>SUM(T26:T30)</f>
        <v>100</v>
      </c>
      <c r="U25" s="40">
        <f>SUM(U26:U30)</f>
        <v>100</v>
      </c>
      <c r="V25" s="40">
        <f>SUM(V26:V30)</f>
        <v>99.999999999999986</v>
      </c>
      <c r="W25" s="40">
        <f>SUM(W26:W30)</f>
        <v>100</v>
      </c>
    </row>
    <row r="26" spans="2:23">
      <c r="B26" s="50" t="s">
        <v>113</v>
      </c>
      <c r="C26" s="52">
        <f t="shared" ref="C26:W30" si="6">(C20/C$19)*100</f>
        <v>8.6762843067513398</v>
      </c>
      <c r="D26" s="52">
        <f t="shared" si="6"/>
        <v>8.6358285266554375</v>
      </c>
      <c r="E26" s="52">
        <f t="shared" si="6"/>
        <v>8.1874265779318467</v>
      </c>
      <c r="F26" s="52">
        <f t="shared" si="6"/>
        <v>8.0564394590673896</v>
      </c>
      <c r="G26" s="52">
        <f t="shared" si="6"/>
        <v>7.9989825137463653</v>
      </c>
      <c r="H26" s="52">
        <f t="shared" si="6"/>
        <v>7.4311933037987803</v>
      </c>
      <c r="I26" s="52">
        <f t="shared" si="6"/>
        <v>6.7537487364105013</v>
      </c>
      <c r="J26" s="52">
        <f t="shared" si="6"/>
        <v>6.4927659710261389</v>
      </c>
      <c r="K26" s="52">
        <f t="shared" si="6"/>
        <v>6.0582159331551173</v>
      </c>
      <c r="L26" s="52">
        <f t="shared" si="6"/>
        <v>5.6047516929824468</v>
      </c>
      <c r="M26" s="52">
        <f t="shared" si="6"/>
        <v>5.0062971869432058</v>
      </c>
      <c r="N26" s="52">
        <f t="shared" si="6"/>
        <v>4.5875713045650803</v>
      </c>
      <c r="O26" s="52">
        <f t="shared" si="6"/>
        <v>4.1603790435702015</v>
      </c>
      <c r="P26" s="52">
        <f t="shared" si="6"/>
        <v>3.7812929722670372</v>
      </c>
      <c r="Q26" s="52">
        <f t="shared" si="6"/>
        <v>3.3878547746680856</v>
      </c>
      <c r="R26" s="52">
        <f t="shared" si="6"/>
        <v>3.2572728934611725</v>
      </c>
      <c r="S26" s="52">
        <f t="shared" si="6"/>
        <v>3.3166336613686607</v>
      </c>
      <c r="T26" s="52">
        <f t="shared" si="6"/>
        <v>3.2506723333058867</v>
      </c>
      <c r="U26" s="52">
        <f t="shared" si="6"/>
        <v>3.0900559185321739</v>
      </c>
      <c r="V26" s="52">
        <f t="shared" si="6"/>
        <v>3.4045047273513944</v>
      </c>
      <c r="W26" s="52">
        <f t="shared" si="6"/>
        <v>3.3592445192812548</v>
      </c>
    </row>
    <row r="27" spans="2:23">
      <c r="B27" s="50" t="s">
        <v>114</v>
      </c>
      <c r="C27" s="52">
        <f t="shared" si="6"/>
        <v>34.432109346427211</v>
      </c>
      <c r="D27" s="52">
        <f t="shared" si="6"/>
        <v>32.784150356271986</v>
      </c>
      <c r="E27" s="52">
        <f t="shared" si="6"/>
        <v>32.817930065721143</v>
      </c>
      <c r="F27" s="52">
        <f t="shared" si="6"/>
        <v>31.442791625768539</v>
      </c>
      <c r="G27" s="52">
        <f t="shared" si="6"/>
        <v>30.73972862853422</v>
      </c>
      <c r="H27" s="52">
        <f t="shared" si="6"/>
        <v>29.567298730730172</v>
      </c>
      <c r="I27" s="52">
        <f t="shared" si="6"/>
        <v>28.343326461087749</v>
      </c>
      <c r="J27" s="52">
        <f t="shared" si="6"/>
        <v>26.497422294387036</v>
      </c>
      <c r="K27" s="52">
        <f t="shared" si="6"/>
        <v>25.366218807415152</v>
      </c>
      <c r="L27" s="52">
        <f t="shared" si="6"/>
        <v>25.322116129222071</v>
      </c>
      <c r="M27" s="52">
        <f t="shared" si="6"/>
        <v>23.670818580595267</v>
      </c>
      <c r="N27" s="52">
        <f t="shared" si="6"/>
        <v>22.389706014200545</v>
      </c>
      <c r="O27" s="52">
        <f t="shared" si="6"/>
        <v>21.461953848719492</v>
      </c>
      <c r="P27" s="52">
        <f t="shared" si="6"/>
        <v>20.277429580661472</v>
      </c>
      <c r="Q27" s="52">
        <f t="shared" si="6"/>
        <v>18.683397269938457</v>
      </c>
      <c r="R27" s="52">
        <f t="shared" si="6"/>
        <v>17.64279455612499</v>
      </c>
      <c r="S27" s="52">
        <f t="shared" si="6"/>
        <v>16.406209784358584</v>
      </c>
      <c r="T27" s="52">
        <f t="shared" si="6"/>
        <v>15.163273029618166</v>
      </c>
      <c r="U27" s="52">
        <f t="shared" si="6"/>
        <v>14.440351461497796</v>
      </c>
      <c r="V27" s="52">
        <f t="shared" si="6"/>
        <v>13.505052509410975</v>
      </c>
      <c r="W27" s="52">
        <f t="shared" si="6"/>
        <v>13.052016941204922</v>
      </c>
    </row>
    <row r="28" spans="2:23">
      <c r="B28" s="50" t="s">
        <v>115</v>
      </c>
      <c r="C28" s="52">
        <f t="shared" si="6"/>
        <v>35.931407075711128</v>
      </c>
      <c r="D28" s="52">
        <f t="shared" si="6"/>
        <v>37.436165377604183</v>
      </c>
      <c r="E28" s="52">
        <f t="shared" si="6"/>
        <v>36.865189295774044</v>
      </c>
      <c r="F28" s="52">
        <f t="shared" si="6"/>
        <v>37.311775324728622</v>
      </c>
      <c r="G28" s="52">
        <f t="shared" si="6"/>
        <v>37.684143963556792</v>
      </c>
      <c r="H28" s="52">
        <f t="shared" si="6"/>
        <v>38.167780910299484</v>
      </c>
      <c r="I28" s="52">
        <f t="shared" si="6"/>
        <v>38.595926670827843</v>
      </c>
      <c r="J28" s="52">
        <f t="shared" si="6"/>
        <v>39.269782468719512</v>
      </c>
      <c r="K28" s="52">
        <f t="shared" si="6"/>
        <v>39.247222179855122</v>
      </c>
      <c r="L28" s="52">
        <f t="shared" si="6"/>
        <v>38.202289639601879</v>
      </c>
      <c r="M28" s="52">
        <f t="shared" si="6"/>
        <v>38.691245836001919</v>
      </c>
      <c r="N28" s="52">
        <f t="shared" si="6"/>
        <v>38.664062021032194</v>
      </c>
      <c r="O28" s="52">
        <f t="shared" si="6"/>
        <v>38.419269120426925</v>
      </c>
      <c r="P28" s="52">
        <f t="shared" si="6"/>
        <v>37.523231572783935</v>
      </c>
      <c r="Q28" s="52">
        <f t="shared" si="6"/>
        <v>37.417339103375724</v>
      </c>
      <c r="R28" s="52">
        <f t="shared" si="6"/>
        <v>36.59744784213855</v>
      </c>
      <c r="S28" s="52">
        <f t="shared" si="6"/>
        <v>35.998000626507149</v>
      </c>
      <c r="T28" s="52">
        <f t="shared" si="6"/>
        <v>35.378563414141475</v>
      </c>
      <c r="U28" s="52">
        <f t="shared" si="6"/>
        <v>34.185486218456582</v>
      </c>
      <c r="V28" s="52">
        <f t="shared" si="6"/>
        <v>32.856444282266402</v>
      </c>
      <c r="W28" s="52">
        <f t="shared" si="6"/>
        <v>32.413243620327862</v>
      </c>
    </row>
    <row r="29" spans="2:23">
      <c r="B29" s="50" t="s">
        <v>116</v>
      </c>
      <c r="C29" s="52">
        <f t="shared" si="6"/>
        <v>16.844192039854221</v>
      </c>
      <c r="D29" s="52">
        <f t="shared" si="6"/>
        <v>16.946475697947001</v>
      </c>
      <c r="E29" s="52">
        <f t="shared" si="6"/>
        <v>17.670020635073609</v>
      </c>
      <c r="F29" s="52">
        <f t="shared" si="6"/>
        <v>18.621173312353513</v>
      </c>
      <c r="G29" s="52">
        <f t="shared" si="6"/>
        <v>18.969884735646144</v>
      </c>
      <c r="H29" s="52">
        <f t="shared" si="6"/>
        <v>19.872866095470734</v>
      </c>
      <c r="I29" s="52">
        <f t="shared" si="6"/>
        <v>21.04619536091899</v>
      </c>
      <c r="J29" s="52">
        <f t="shared" si="6"/>
        <v>22.148349364250588</v>
      </c>
      <c r="K29" s="52">
        <f t="shared" si="6"/>
        <v>23.379788426904732</v>
      </c>
      <c r="L29" s="52">
        <f t="shared" si="6"/>
        <v>24.613312286170096</v>
      </c>
      <c r="M29" s="52">
        <f t="shared" si="6"/>
        <v>26.068549713538413</v>
      </c>
      <c r="N29" s="52">
        <f t="shared" si="6"/>
        <v>27.286224631730054</v>
      </c>
      <c r="O29" s="52">
        <f t="shared" si="6"/>
        <v>28.534372198505192</v>
      </c>
      <c r="P29" s="52">
        <f t="shared" si="6"/>
        <v>30.435230200170079</v>
      </c>
      <c r="Q29" s="52">
        <f t="shared" si="6"/>
        <v>31.905806367623928</v>
      </c>
      <c r="R29" s="52">
        <f t="shared" si="6"/>
        <v>33.417407876682823</v>
      </c>
      <c r="S29" s="52">
        <f t="shared" si="6"/>
        <v>34.53342591544326</v>
      </c>
      <c r="T29" s="52">
        <f t="shared" si="6"/>
        <v>35.895329949177047</v>
      </c>
      <c r="U29" s="52">
        <f t="shared" si="6"/>
        <v>37.257991467209322</v>
      </c>
      <c r="V29" s="52">
        <f t="shared" si="6"/>
        <v>38.466793249273408</v>
      </c>
      <c r="W29" s="52">
        <f t="shared" si="6"/>
        <v>39.23740826482922</v>
      </c>
    </row>
    <row r="30" spans="2:23">
      <c r="B30" s="50" t="s">
        <v>117</v>
      </c>
      <c r="C30" s="52">
        <f t="shared" si="6"/>
        <v>4.1160072312560931</v>
      </c>
      <c r="D30" s="52">
        <f t="shared" si="6"/>
        <v>4.1973800415213915</v>
      </c>
      <c r="E30" s="52">
        <f t="shared" si="6"/>
        <v>4.4594334254993582</v>
      </c>
      <c r="F30" s="52">
        <f t="shared" si="6"/>
        <v>4.5678202780819337</v>
      </c>
      <c r="G30" s="52">
        <f t="shared" si="6"/>
        <v>4.6072601585164765</v>
      </c>
      <c r="H30" s="52">
        <f t="shared" si="6"/>
        <v>4.9608609597008284</v>
      </c>
      <c r="I30" s="52">
        <f t="shared" si="6"/>
        <v>5.2608027707549176</v>
      </c>
      <c r="J30" s="52">
        <f t="shared" si="6"/>
        <v>5.5916799016167262</v>
      </c>
      <c r="K30" s="52">
        <f t="shared" si="6"/>
        <v>5.9485546526698725</v>
      </c>
      <c r="L30" s="52">
        <f t="shared" si="6"/>
        <v>6.2575302520235088</v>
      </c>
      <c r="M30" s="52">
        <f t="shared" si="6"/>
        <v>6.5630886829211965</v>
      </c>
      <c r="N30" s="52">
        <f t="shared" si="6"/>
        <v>7.0724360284721302</v>
      </c>
      <c r="O30" s="52">
        <f t="shared" si="6"/>
        <v>7.4240257887781906</v>
      </c>
      <c r="P30" s="52">
        <f t="shared" si="6"/>
        <v>7.9828156741174841</v>
      </c>
      <c r="Q30" s="52">
        <f t="shared" si="6"/>
        <v>8.605602484393799</v>
      </c>
      <c r="R30" s="52">
        <f t="shared" si="6"/>
        <v>9.0850768315924615</v>
      </c>
      <c r="S30" s="52">
        <f t="shared" si="6"/>
        <v>9.7457300123223423</v>
      </c>
      <c r="T30" s="52">
        <f t="shared" si="6"/>
        <v>10.312161273757429</v>
      </c>
      <c r="U30" s="52">
        <f t="shared" si="6"/>
        <v>11.026114934304127</v>
      </c>
      <c r="V30" s="52">
        <f t="shared" si="6"/>
        <v>11.767205231697817</v>
      </c>
      <c r="W30" s="52">
        <f t="shared" si="6"/>
        <v>11.938086654356738</v>
      </c>
    </row>
    <row r="31" spans="2:23">
      <c r="B31" s="50"/>
      <c r="C31" s="53"/>
      <c r="D31" s="53"/>
      <c r="E31" s="43"/>
      <c r="F31" s="43"/>
      <c r="G31" s="43"/>
      <c r="H31" s="43"/>
      <c r="I31" s="43"/>
      <c r="J31" s="39"/>
      <c r="K31" s="53"/>
      <c r="L31" s="42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</row>
    <row r="32" spans="2:23">
      <c r="B32" s="37" t="s">
        <v>118</v>
      </c>
      <c r="C32" s="44">
        <v>33.566339999999997</v>
      </c>
      <c r="D32" s="44">
        <v>33.829659999999997</v>
      </c>
      <c r="E32" s="44">
        <v>34.322159999999997</v>
      </c>
      <c r="F32" s="44">
        <v>34.61947</v>
      </c>
      <c r="G32" s="44">
        <v>34.872669999999999</v>
      </c>
      <c r="H32" s="44">
        <v>35.499009999999998</v>
      </c>
      <c r="I32" s="44">
        <v>36.19509</v>
      </c>
      <c r="J32" s="44">
        <v>36.864609999999999</v>
      </c>
      <c r="K32" s="44">
        <v>37.54007</v>
      </c>
      <c r="L32" s="44">
        <v>37.982059999999997</v>
      </c>
      <c r="M32" s="44">
        <v>38.78772</v>
      </c>
      <c r="N32" s="44">
        <v>39.528010000000002</v>
      </c>
      <c r="O32" s="44">
        <v>40.110900000000001</v>
      </c>
      <c r="P32" s="44">
        <v>40.890790000000003</v>
      </c>
      <c r="Q32" s="44">
        <v>41.7209</v>
      </c>
      <c r="R32" s="44">
        <v>42.338610000000003</v>
      </c>
      <c r="S32" s="44">
        <v>42.90851</v>
      </c>
      <c r="T32" s="44">
        <v>43.567749999999997</v>
      </c>
      <c r="U32" s="44">
        <v>44.285020000000003</v>
      </c>
      <c r="V32" s="44">
        <v>44.8</v>
      </c>
      <c r="W32" s="44">
        <v>45.1</v>
      </c>
    </row>
    <row r="33" spans="2:23">
      <c r="B33" s="50"/>
      <c r="C33" s="53"/>
      <c r="D33" s="53"/>
      <c r="E33" s="43"/>
      <c r="F33" s="43"/>
      <c r="G33" s="43"/>
      <c r="H33" s="43"/>
      <c r="I33" s="43"/>
      <c r="J33" s="39"/>
      <c r="K33" s="53"/>
      <c r="L33" s="42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</row>
    <row r="34" spans="2:23">
      <c r="B34" s="45" t="s">
        <v>119</v>
      </c>
      <c r="C34" s="40">
        <f>SUM(C35:C41)</f>
        <v>8587232</v>
      </c>
      <c r="D34" s="40">
        <f t="shared" ref="D34:S34" si="7">SUM(D35:D41)</f>
        <v>9152394</v>
      </c>
      <c r="E34" s="40">
        <f t="shared" si="7"/>
        <v>9402802</v>
      </c>
      <c r="F34" s="40">
        <f t="shared" si="7"/>
        <v>9566653</v>
      </c>
      <c r="G34" s="40">
        <f t="shared" si="7"/>
        <v>10271702</v>
      </c>
      <c r="H34" s="40">
        <f t="shared" si="7"/>
        <v>10826133</v>
      </c>
      <c r="I34" s="40">
        <f t="shared" si="7"/>
        <v>11092271</v>
      </c>
      <c r="J34" s="40">
        <f t="shared" si="7"/>
        <v>10900387</v>
      </c>
      <c r="K34" s="40">
        <f t="shared" si="7"/>
        <v>10963459</v>
      </c>
      <c r="L34" s="40">
        <f t="shared" si="7"/>
        <v>11293675</v>
      </c>
      <c r="M34" s="40">
        <f t="shared" si="7"/>
        <v>11319860</v>
      </c>
      <c r="N34" s="40">
        <f t="shared" si="7"/>
        <v>11174114</v>
      </c>
      <c r="O34" s="40">
        <f t="shared" si="7"/>
        <v>11321429</v>
      </c>
      <c r="P34" s="40">
        <f t="shared" si="7"/>
        <v>11552297</v>
      </c>
      <c r="Q34" s="40">
        <f t="shared" si="7"/>
        <v>11502956</v>
      </c>
      <c r="R34" s="40">
        <f t="shared" si="7"/>
        <v>11510232</v>
      </c>
      <c r="S34" s="40">
        <f t="shared" si="7"/>
        <v>11212982</v>
      </c>
      <c r="T34" s="40">
        <v>11174260</v>
      </c>
      <c r="U34" s="40">
        <v>10899882</v>
      </c>
      <c r="V34" s="40">
        <f>SUM(V35:V41)</f>
        <v>10305444</v>
      </c>
      <c r="W34" s="40">
        <f>SUM(W35:W41)</f>
        <v>10741763</v>
      </c>
    </row>
    <row r="35" spans="2:23">
      <c r="B35" s="51" t="s">
        <v>120</v>
      </c>
      <c r="C35" s="46">
        <v>420214</v>
      </c>
      <c r="D35" s="46">
        <v>395561</v>
      </c>
      <c r="E35" s="46">
        <v>447590</v>
      </c>
      <c r="F35" s="46">
        <v>461942</v>
      </c>
      <c r="G35" s="46">
        <v>486353</v>
      </c>
      <c r="H35" s="46">
        <v>492506</v>
      </c>
      <c r="I35" s="46">
        <v>487904</v>
      </c>
      <c r="J35" s="46">
        <v>592535</v>
      </c>
      <c r="K35" s="46">
        <v>598449</v>
      </c>
      <c r="L35" s="46">
        <v>641950</v>
      </c>
      <c r="M35" s="46">
        <v>628920</v>
      </c>
      <c r="N35" s="46">
        <v>650444</v>
      </c>
      <c r="O35" s="46">
        <v>666377</v>
      </c>
      <c r="P35" s="46">
        <v>707806</v>
      </c>
      <c r="Q35" s="46">
        <v>720115</v>
      </c>
      <c r="R35" s="46">
        <v>730426</v>
      </c>
      <c r="S35" s="46">
        <v>718094</v>
      </c>
      <c r="T35" s="46">
        <v>744702</v>
      </c>
      <c r="U35" s="46">
        <v>743576</v>
      </c>
      <c r="V35" s="46">
        <v>996694</v>
      </c>
      <c r="W35" s="46">
        <v>1061519</v>
      </c>
    </row>
    <row r="36" spans="2:23">
      <c r="B36" s="51" t="s">
        <v>121</v>
      </c>
      <c r="C36" s="46">
        <v>3030770</v>
      </c>
      <c r="D36" s="46">
        <v>3265637</v>
      </c>
      <c r="E36" s="46">
        <v>3238197</v>
      </c>
      <c r="F36" s="46">
        <v>3274335</v>
      </c>
      <c r="G36" s="46">
        <v>3447609</v>
      </c>
      <c r="H36" s="46">
        <v>3584350</v>
      </c>
      <c r="I36" s="46">
        <v>3702604</v>
      </c>
      <c r="J36" s="46">
        <v>3569223</v>
      </c>
      <c r="K36" s="46">
        <v>3581181</v>
      </c>
      <c r="L36" s="46">
        <v>3516455</v>
      </c>
      <c r="M36" s="46">
        <v>3457171</v>
      </c>
      <c r="N36" s="46">
        <v>3337873</v>
      </c>
      <c r="O36" s="46">
        <v>3354710</v>
      </c>
      <c r="P36" s="46">
        <v>3398291</v>
      </c>
      <c r="Q36" s="46">
        <v>3288614</v>
      </c>
      <c r="R36" s="46">
        <v>3213683</v>
      </c>
      <c r="S36" s="46">
        <v>3004778</v>
      </c>
      <c r="T36" s="46">
        <v>2918267</v>
      </c>
      <c r="U36" s="46">
        <v>2759107</v>
      </c>
      <c r="V36" s="46">
        <v>2219150</v>
      </c>
      <c r="W36" s="46">
        <v>2380879</v>
      </c>
    </row>
    <row r="37" spans="2:23">
      <c r="B37" s="51" t="s">
        <v>122</v>
      </c>
      <c r="C37" s="46">
        <v>2136991</v>
      </c>
      <c r="D37" s="46">
        <v>2274425</v>
      </c>
      <c r="E37" s="46">
        <v>2266257</v>
      </c>
      <c r="F37" s="46">
        <v>2228442</v>
      </c>
      <c r="G37" s="46">
        <v>2310151</v>
      </c>
      <c r="H37" s="46">
        <v>2361686</v>
      </c>
      <c r="I37" s="46">
        <v>2350357</v>
      </c>
      <c r="J37" s="46">
        <v>2436224</v>
      </c>
      <c r="K37" s="46">
        <v>2421894</v>
      </c>
      <c r="L37" s="46">
        <v>2518269</v>
      </c>
      <c r="M37" s="46">
        <v>2486787</v>
      </c>
      <c r="N37" s="46">
        <v>2439495</v>
      </c>
      <c r="O37" s="46">
        <v>2385822</v>
      </c>
      <c r="P37" s="46">
        <v>2360291</v>
      </c>
      <c r="Q37" s="46">
        <v>2321047</v>
      </c>
      <c r="R37" s="46">
        <v>2296190</v>
      </c>
      <c r="S37" s="46">
        <v>2165176</v>
      </c>
      <c r="T37" s="46">
        <v>2119349</v>
      </c>
      <c r="U37" s="46">
        <v>2032125</v>
      </c>
      <c r="V37" s="46">
        <v>1830871</v>
      </c>
      <c r="W37" s="46">
        <v>1895924</v>
      </c>
    </row>
    <row r="38" spans="2:23">
      <c r="B38" s="51" t="s">
        <v>123</v>
      </c>
      <c r="C38" s="46">
        <v>1800606</v>
      </c>
      <c r="D38" s="46">
        <v>1948266</v>
      </c>
      <c r="E38" s="46">
        <v>2046571</v>
      </c>
      <c r="F38" s="46">
        <v>2150158</v>
      </c>
      <c r="G38" s="46">
        <v>2522304</v>
      </c>
      <c r="H38" s="46">
        <v>2760824</v>
      </c>
      <c r="I38" s="46">
        <v>2858749</v>
      </c>
      <c r="J38" s="46">
        <v>2507584</v>
      </c>
      <c r="K38" s="46">
        <v>2540513</v>
      </c>
      <c r="L38" s="46">
        <v>2679857</v>
      </c>
      <c r="M38" s="46">
        <v>2767762</v>
      </c>
      <c r="N38" s="46">
        <v>2697271</v>
      </c>
      <c r="O38" s="46">
        <v>2815872</v>
      </c>
      <c r="P38" s="46">
        <v>2883347</v>
      </c>
      <c r="Q38" s="46">
        <v>2905430</v>
      </c>
      <c r="R38" s="46">
        <v>2968592</v>
      </c>
      <c r="S38" s="46">
        <v>2950346</v>
      </c>
      <c r="T38" s="46">
        <v>2982329</v>
      </c>
      <c r="U38" s="46">
        <v>2908438</v>
      </c>
      <c r="V38" s="46">
        <v>2721035</v>
      </c>
      <c r="W38" s="46">
        <v>2926237</v>
      </c>
    </row>
    <row r="39" spans="2:23">
      <c r="B39" s="51" t="s">
        <v>124</v>
      </c>
      <c r="C39" s="46">
        <v>847241</v>
      </c>
      <c r="D39" s="46">
        <v>908346</v>
      </c>
      <c r="E39" s="46">
        <v>998822</v>
      </c>
      <c r="F39" s="46">
        <v>1023060</v>
      </c>
      <c r="G39" s="46">
        <v>1061639</v>
      </c>
      <c r="H39" s="46">
        <v>1139050</v>
      </c>
      <c r="I39" s="46">
        <v>1171577</v>
      </c>
      <c r="J39" s="46">
        <v>1270580</v>
      </c>
      <c r="K39" s="46">
        <v>1295521</v>
      </c>
      <c r="L39" s="46">
        <v>1382472</v>
      </c>
      <c r="M39" s="46">
        <v>1405231</v>
      </c>
      <c r="N39" s="46">
        <v>1467604</v>
      </c>
      <c r="O39" s="46">
        <v>1486744</v>
      </c>
      <c r="P39" s="46">
        <v>1557205</v>
      </c>
      <c r="Q39" s="46">
        <v>1581659</v>
      </c>
      <c r="R39" s="46">
        <v>1606273</v>
      </c>
      <c r="S39" s="46">
        <v>1634996</v>
      </c>
      <c r="T39" s="46">
        <v>1623764</v>
      </c>
      <c r="U39" s="46">
        <v>1622055</v>
      </c>
      <c r="V39" s="46">
        <v>1612688</v>
      </c>
      <c r="W39" s="46">
        <v>1564708</v>
      </c>
    </row>
    <row r="40" spans="2:23">
      <c r="B40" s="50" t="s">
        <v>125</v>
      </c>
      <c r="C40" s="46">
        <v>241243</v>
      </c>
      <c r="D40" s="46">
        <v>251923</v>
      </c>
      <c r="E40" s="46">
        <v>282348</v>
      </c>
      <c r="F40" s="46">
        <v>307378</v>
      </c>
      <c r="G40" s="46">
        <v>314685</v>
      </c>
      <c r="H40" s="46">
        <v>358293</v>
      </c>
      <c r="I40" s="46">
        <v>385396</v>
      </c>
      <c r="J40" s="46">
        <v>388624</v>
      </c>
      <c r="K40" s="46">
        <v>382697</v>
      </c>
      <c r="L40" s="46">
        <v>409956</v>
      </c>
      <c r="M40" s="46">
        <v>432936</v>
      </c>
      <c r="N40" s="46">
        <v>427166</v>
      </c>
      <c r="O40" s="46">
        <v>452032</v>
      </c>
      <c r="P40" s="46">
        <v>483978</v>
      </c>
      <c r="Q40" s="46">
        <v>514491</v>
      </c>
      <c r="R40" s="46">
        <v>510306</v>
      </c>
      <c r="S40" s="46">
        <v>544973</v>
      </c>
      <c r="T40" s="46">
        <v>578616</v>
      </c>
      <c r="U40" s="46">
        <v>620769</v>
      </c>
      <c r="V40" s="46">
        <v>655130</v>
      </c>
      <c r="W40" s="46">
        <v>648789</v>
      </c>
    </row>
    <row r="41" spans="2:23">
      <c r="B41" s="51" t="s">
        <v>126</v>
      </c>
      <c r="C41" s="46">
        <v>110167</v>
      </c>
      <c r="D41" s="46">
        <v>108236</v>
      </c>
      <c r="E41" s="46">
        <v>123017</v>
      </c>
      <c r="F41" s="46">
        <v>121338</v>
      </c>
      <c r="G41" s="46">
        <v>128961</v>
      </c>
      <c r="H41" s="46">
        <v>129424</v>
      </c>
      <c r="I41" s="46">
        <v>135684</v>
      </c>
      <c r="J41" s="46">
        <v>135617</v>
      </c>
      <c r="K41" s="46">
        <v>143204</v>
      </c>
      <c r="L41" s="46">
        <v>144716</v>
      </c>
      <c r="M41" s="46">
        <v>141053</v>
      </c>
      <c r="N41" s="46">
        <v>154261</v>
      </c>
      <c r="O41" s="46">
        <v>159872</v>
      </c>
      <c r="P41" s="46">
        <v>161379</v>
      </c>
      <c r="Q41" s="46">
        <v>171600</v>
      </c>
      <c r="R41" s="46">
        <v>184762</v>
      </c>
      <c r="S41" s="46">
        <v>194619</v>
      </c>
      <c r="T41" s="46">
        <v>207233</v>
      </c>
      <c r="U41" s="46">
        <v>213812</v>
      </c>
      <c r="V41" s="46">
        <v>269876</v>
      </c>
      <c r="W41" s="46">
        <v>263707</v>
      </c>
    </row>
    <row r="42" spans="2:23">
      <c r="B42" s="45" t="s">
        <v>119</v>
      </c>
      <c r="C42" s="40">
        <f>SUM(C43:C49)</f>
        <v>100</v>
      </c>
      <c r="D42" s="40">
        <f t="shared" ref="D42:W42" si="8">SUM(D43:D49)</f>
        <v>100.00000000000001</v>
      </c>
      <c r="E42" s="40">
        <f t="shared" si="8"/>
        <v>99.999999999999986</v>
      </c>
      <c r="F42" s="40">
        <f t="shared" si="8"/>
        <v>99.999999999999972</v>
      </c>
      <c r="G42" s="40">
        <f t="shared" si="8"/>
        <v>99.999999999999986</v>
      </c>
      <c r="H42" s="40">
        <f t="shared" si="8"/>
        <v>100</v>
      </c>
      <c r="I42" s="40">
        <f t="shared" si="8"/>
        <v>100.00000000000001</v>
      </c>
      <c r="J42" s="40">
        <f t="shared" si="8"/>
        <v>100.00000000000001</v>
      </c>
      <c r="K42" s="40">
        <f t="shared" si="8"/>
        <v>99.999999999999986</v>
      </c>
      <c r="L42" s="40">
        <f t="shared" si="8"/>
        <v>99.999999999999986</v>
      </c>
      <c r="M42" s="40">
        <f t="shared" si="8"/>
        <v>100</v>
      </c>
      <c r="N42" s="40">
        <f t="shared" si="8"/>
        <v>100.00000000000001</v>
      </c>
      <c r="O42" s="40">
        <f t="shared" si="8"/>
        <v>99.999999999999986</v>
      </c>
      <c r="P42" s="40">
        <f t="shared" si="8"/>
        <v>100</v>
      </c>
      <c r="Q42" s="40">
        <f t="shared" si="8"/>
        <v>99.999999999999986</v>
      </c>
      <c r="R42" s="40">
        <f t="shared" si="8"/>
        <v>100</v>
      </c>
      <c r="S42" s="40">
        <f t="shared" si="8"/>
        <v>100</v>
      </c>
      <c r="T42" s="40">
        <f t="shared" si="8"/>
        <v>99.999999999999986</v>
      </c>
      <c r="U42" s="40">
        <f t="shared" si="8"/>
        <v>99.999999999999986</v>
      </c>
      <c r="V42" s="40">
        <f t="shared" si="8"/>
        <v>100</v>
      </c>
      <c r="W42" s="40">
        <f t="shared" si="8"/>
        <v>99.999999999999986</v>
      </c>
    </row>
    <row r="43" spans="2:23">
      <c r="B43" s="51" t="s">
        <v>120</v>
      </c>
      <c r="C43" s="48">
        <f t="shared" ref="C43:W49" si="9">(C35/C$34)*100</f>
        <v>4.8934744047907399</v>
      </c>
      <c r="D43" s="48">
        <f t="shared" si="9"/>
        <v>4.3219402486387715</v>
      </c>
      <c r="E43" s="48">
        <f t="shared" si="9"/>
        <v>4.7601768068709731</v>
      </c>
      <c r="F43" s="48">
        <f t="shared" si="9"/>
        <v>4.8286689190043797</v>
      </c>
      <c r="G43" s="48">
        <f t="shared" si="9"/>
        <v>4.7348823009078727</v>
      </c>
      <c r="H43" s="48">
        <f t="shared" si="9"/>
        <v>4.5492328608931736</v>
      </c>
      <c r="I43" s="48">
        <f t="shared" si="9"/>
        <v>4.3985943004818404</v>
      </c>
      <c r="J43" s="48">
        <f t="shared" si="9"/>
        <v>5.4359079177647551</v>
      </c>
      <c r="K43" s="48">
        <f t="shared" si="9"/>
        <v>5.45857835560839</v>
      </c>
      <c r="L43" s="48">
        <f t="shared" si="9"/>
        <v>5.6841550690984111</v>
      </c>
      <c r="M43" s="48">
        <f t="shared" si="9"/>
        <v>5.5558991012256334</v>
      </c>
      <c r="N43" s="48">
        <f t="shared" si="9"/>
        <v>5.8209894762126106</v>
      </c>
      <c r="O43" s="48">
        <f t="shared" si="9"/>
        <v>5.8859795879124448</v>
      </c>
      <c r="P43" s="48">
        <f t="shared" si="9"/>
        <v>6.1269719779538221</v>
      </c>
      <c r="Q43" s="48">
        <f t="shared" si="9"/>
        <v>6.2602604061077871</v>
      </c>
      <c r="R43" s="48">
        <f t="shared" si="9"/>
        <v>6.3458842532452859</v>
      </c>
      <c r="S43" s="48">
        <f t="shared" si="9"/>
        <v>6.4041304980245224</v>
      </c>
      <c r="T43" s="48">
        <f t="shared" si="9"/>
        <v>6.6644413142346783</v>
      </c>
      <c r="U43" s="48">
        <f t="shared" si="9"/>
        <v>6.821872016596144</v>
      </c>
      <c r="V43" s="48">
        <f t="shared" si="9"/>
        <v>9.6715289511058433</v>
      </c>
      <c r="W43" s="48">
        <f t="shared" si="9"/>
        <v>9.8821673872342934</v>
      </c>
    </row>
    <row r="44" spans="2:23">
      <c r="B44" s="51" t="s">
        <v>121</v>
      </c>
      <c r="C44" s="48">
        <f t="shared" si="9"/>
        <v>35.2939107735764</v>
      </c>
      <c r="D44" s="48">
        <f t="shared" si="9"/>
        <v>35.680686386534497</v>
      </c>
      <c r="E44" s="48">
        <f t="shared" si="9"/>
        <v>34.438638610065382</v>
      </c>
      <c r="F44" s="48">
        <f t="shared" si="9"/>
        <v>34.226547152907081</v>
      </c>
      <c r="G44" s="48">
        <f t="shared" si="9"/>
        <v>33.564145455154367</v>
      </c>
      <c r="H44" s="48">
        <f t="shared" si="9"/>
        <v>33.108313005206938</v>
      </c>
      <c r="I44" s="48">
        <f t="shared" si="9"/>
        <v>33.380035522031513</v>
      </c>
      <c r="J44" s="48">
        <f t="shared" si="9"/>
        <v>32.74400257532141</v>
      </c>
      <c r="K44" s="48">
        <f t="shared" si="9"/>
        <v>32.664700073215947</v>
      </c>
      <c r="L44" s="48">
        <f t="shared" si="9"/>
        <v>31.136498969555969</v>
      </c>
      <c r="M44" s="48">
        <f t="shared" si="9"/>
        <v>30.540757571206711</v>
      </c>
      <c r="N44" s="48">
        <f t="shared" si="9"/>
        <v>29.871477953419838</v>
      </c>
      <c r="O44" s="48">
        <f t="shared" si="9"/>
        <v>29.631506764737914</v>
      </c>
      <c r="P44" s="48">
        <f t="shared" si="9"/>
        <v>29.416582693467802</v>
      </c>
      <c r="Q44" s="48">
        <f t="shared" si="9"/>
        <v>28.589294786487923</v>
      </c>
      <c r="R44" s="48">
        <f t="shared" si="9"/>
        <v>27.920227845972175</v>
      </c>
      <c r="S44" s="48">
        <f t="shared" si="9"/>
        <v>26.797314041884668</v>
      </c>
      <c r="T44" s="48">
        <f t="shared" si="9"/>
        <v>26.115975465041981</v>
      </c>
      <c r="U44" s="48">
        <f t="shared" si="9"/>
        <v>25.313182289496343</v>
      </c>
      <c r="V44" s="48">
        <f t="shared" si="9"/>
        <v>21.533764095947731</v>
      </c>
      <c r="W44" s="48">
        <f t="shared" si="9"/>
        <v>22.164694938810321</v>
      </c>
    </row>
    <row r="45" spans="2:23">
      <c r="B45" s="51" t="s">
        <v>122</v>
      </c>
      <c r="C45" s="48">
        <f t="shared" si="9"/>
        <v>24.885679110567878</v>
      </c>
      <c r="D45" s="48">
        <f t="shared" si="9"/>
        <v>24.850601929943139</v>
      </c>
      <c r="E45" s="48">
        <f t="shared" si="9"/>
        <v>24.101932594135235</v>
      </c>
      <c r="F45" s="48">
        <f t="shared" si="9"/>
        <v>23.293852092262572</v>
      </c>
      <c r="G45" s="48">
        <f t="shared" si="9"/>
        <v>22.490440240575516</v>
      </c>
      <c r="H45" s="48">
        <f t="shared" si="9"/>
        <v>21.814677503038247</v>
      </c>
      <c r="I45" s="48">
        <f t="shared" si="9"/>
        <v>21.189141520253159</v>
      </c>
      <c r="J45" s="48">
        <f t="shared" si="9"/>
        <v>22.349885375629324</v>
      </c>
      <c r="K45" s="48">
        <f t="shared" si="9"/>
        <v>22.090601150604019</v>
      </c>
      <c r="L45" s="48">
        <f t="shared" si="9"/>
        <v>22.298047358366517</v>
      </c>
      <c r="M45" s="48">
        <f t="shared" si="9"/>
        <v>21.968354732302341</v>
      </c>
      <c r="N45" s="48">
        <f t="shared" si="9"/>
        <v>21.831663790077673</v>
      </c>
      <c r="O45" s="48">
        <f t="shared" si="9"/>
        <v>21.073505826870441</v>
      </c>
      <c r="P45" s="48">
        <f t="shared" si="9"/>
        <v>20.431356638424376</v>
      </c>
      <c r="Q45" s="48">
        <f t="shared" si="9"/>
        <v>20.177830811488803</v>
      </c>
      <c r="R45" s="48">
        <f t="shared" si="9"/>
        <v>19.949120052488951</v>
      </c>
      <c r="S45" s="48">
        <f t="shared" si="9"/>
        <v>19.309546737879362</v>
      </c>
      <c r="T45" s="48">
        <f t="shared" si="9"/>
        <v>18.966347659710799</v>
      </c>
      <c r="U45" s="48">
        <f t="shared" si="9"/>
        <v>18.643550453114997</v>
      </c>
      <c r="V45" s="48">
        <f t="shared" si="9"/>
        <v>17.766056464913106</v>
      </c>
      <c r="W45" s="48">
        <f t="shared" si="9"/>
        <v>17.650026350423108</v>
      </c>
    </row>
    <row r="46" spans="2:23">
      <c r="B46" s="51" t="s">
        <v>123</v>
      </c>
      <c r="C46" s="48">
        <f t="shared" si="9"/>
        <v>20.968409843823945</v>
      </c>
      <c r="D46" s="48">
        <f t="shared" si="9"/>
        <v>21.286955085194105</v>
      </c>
      <c r="E46" s="48">
        <f t="shared" si="9"/>
        <v>21.765543930415635</v>
      </c>
      <c r="F46" s="48">
        <f t="shared" si="9"/>
        <v>22.475551271693455</v>
      </c>
      <c r="G46" s="48">
        <f t="shared" si="9"/>
        <v>24.555852574383486</v>
      </c>
      <c r="H46" s="48">
        <f t="shared" si="9"/>
        <v>25.50147869049826</v>
      </c>
      <c r="I46" s="48">
        <f t="shared" si="9"/>
        <v>25.77244100869876</v>
      </c>
      <c r="J46" s="48">
        <f t="shared" si="9"/>
        <v>23.004541031433103</v>
      </c>
      <c r="K46" s="48">
        <f t="shared" si="9"/>
        <v>23.172549831216589</v>
      </c>
      <c r="L46" s="48">
        <f t="shared" si="9"/>
        <v>23.728830517966916</v>
      </c>
      <c r="M46" s="48">
        <f t="shared" si="9"/>
        <v>24.450496737592161</v>
      </c>
      <c r="N46" s="48">
        <f t="shared" si="9"/>
        <v>24.138567048805839</v>
      </c>
      <c r="O46" s="48">
        <f t="shared" si="9"/>
        <v>24.872054578975852</v>
      </c>
      <c r="P46" s="48">
        <f t="shared" si="9"/>
        <v>24.959079566600479</v>
      </c>
      <c r="Q46" s="48">
        <f t="shared" si="9"/>
        <v>25.258116261593976</v>
      </c>
      <c r="R46" s="48">
        <f t="shared" si="9"/>
        <v>25.790896308606115</v>
      </c>
      <c r="S46" s="48">
        <f t="shared" si="9"/>
        <v>26.311876715756789</v>
      </c>
      <c r="T46" s="48">
        <f t="shared" si="9"/>
        <v>26.68927517347905</v>
      </c>
      <c r="U46" s="48">
        <f t="shared" si="9"/>
        <v>26.68320629526081</v>
      </c>
      <c r="V46" s="48">
        <f t="shared" si="9"/>
        <v>26.403859940435364</v>
      </c>
      <c r="W46" s="48">
        <f t="shared" si="9"/>
        <v>27.241682766599855</v>
      </c>
    </row>
    <row r="47" spans="2:23">
      <c r="B47" s="51" t="s">
        <v>124</v>
      </c>
      <c r="C47" s="48">
        <f t="shared" si="9"/>
        <v>9.8662875301377664</v>
      </c>
      <c r="D47" s="48">
        <f t="shared" si="9"/>
        <v>9.9246820012337764</v>
      </c>
      <c r="E47" s="48">
        <f t="shared" si="9"/>
        <v>10.6225995187392</v>
      </c>
      <c r="F47" s="48">
        <f t="shared" si="9"/>
        <v>10.694022245815752</v>
      </c>
      <c r="G47" s="48">
        <f t="shared" si="9"/>
        <v>10.335570482866423</v>
      </c>
      <c r="H47" s="48">
        <f t="shared" si="9"/>
        <v>10.521300634307744</v>
      </c>
      <c r="I47" s="48">
        <f t="shared" si="9"/>
        <v>10.562102206121722</v>
      </c>
      <c r="J47" s="48">
        <f t="shared" si="9"/>
        <v>11.656283396176669</v>
      </c>
      <c r="K47" s="48">
        <f t="shared" si="9"/>
        <v>11.816717698310359</v>
      </c>
      <c r="L47" s="48">
        <f t="shared" si="9"/>
        <v>12.241117262538545</v>
      </c>
      <c r="M47" s="48">
        <f t="shared" si="9"/>
        <v>12.413854941668889</v>
      </c>
      <c r="N47" s="48">
        <f t="shared" si="9"/>
        <v>13.133963014875274</v>
      </c>
      <c r="O47" s="48">
        <f t="shared" si="9"/>
        <v>13.13212316219092</v>
      </c>
      <c r="P47" s="48">
        <f t="shared" si="9"/>
        <v>13.479613621429573</v>
      </c>
      <c r="Q47" s="48">
        <f t="shared" si="9"/>
        <v>13.750022168214848</v>
      </c>
      <c r="R47" s="48">
        <f t="shared" si="9"/>
        <v>13.955174839221312</v>
      </c>
      <c r="S47" s="48">
        <f t="shared" si="9"/>
        <v>14.581277308748019</v>
      </c>
      <c r="T47" s="48">
        <f t="shared" si="9"/>
        <v>14.531288872820214</v>
      </c>
      <c r="U47" s="48">
        <f t="shared" si="9"/>
        <v>14.881399633500619</v>
      </c>
      <c r="V47" s="48">
        <f t="shared" si="9"/>
        <v>15.648893924415095</v>
      </c>
      <c r="W47" s="48">
        <f t="shared" si="9"/>
        <v>14.56658464723156</v>
      </c>
    </row>
    <row r="48" spans="2:23">
      <c r="B48" s="50" t="s">
        <v>125</v>
      </c>
      <c r="C48" s="48">
        <f t="shared" si="9"/>
        <v>2.8093220260032572</v>
      </c>
      <c r="D48" s="48">
        <f t="shared" si="9"/>
        <v>2.7525366587146491</v>
      </c>
      <c r="E48" s="48">
        <f t="shared" si="9"/>
        <v>3.0028070356049188</v>
      </c>
      <c r="F48" s="48">
        <f t="shared" si="9"/>
        <v>3.2130150429831623</v>
      </c>
      <c r="G48" s="48">
        <f t="shared" si="9"/>
        <v>3.0636110743866984</v>
      </c>
      <c r="H48" s="48">
        <f t="shared" si="9"/>
        <v>3.3095196595127732</v>
      </c>
      <c r="I48" s="48">
        <f t="shared" si="9"/>
        <v>3.4744553211871581</v>
      </c>
      <c r="J48" s="48">
        <f t="shared" si="9"/>
        <v>3.5652312161026942</v>
      </c>
      <c r="K48" s="48">
        <f t="shared" si="9"/>
        <v>3.490659289189662</v>
      </c>
      <c r="L48" s="48">
        <f t="shared" si="9"/>
        <v>3.6299610180034398</v>
      </c>
      <c r="M48" s="48">
        <f t="shared" si="9"/>
        <v>3.8245702685368901</v>
      </c>
      <c r="N48" s="48">
        <f t="shared" si="9"/>
        <v>3.8228176301047223</v>
      </c>
      <c r="O48" s="48">
        <f t="shared" si="9"/>
        <v>3.9927115207806363</v>
      </c>
      <c r="P48" s="48">
        <f t="shared" si="9"/>
        <v>4.1894525391790047</v>
      </c>
      <c r="Q48" s="48">
        <f t="shared" si="9"/>
        <v>4.4726851080713521</v>
      </c>
      <c r="R48" s="48">
        <f t="shared" si="9"/>
        <v>4.4334988208752009</v>
      </c>
      <c r="S48" s="48">
        <f t="shared" si="9"/>
        <v>4.8601968682371917</v>
      </c>
      <c r="T48" s="48">
        <f t="shared" si="9"/>
        <v>5.1781147028975525</v>
      </c>
      <c r="U48" s="48">
        <f t="shared" si="9"/>
        <v>5.6951900947184564</v>
      </c>
      <c r="V48" s="48">
        <f t="shared" si="9"/>
        <v>6.3571254183711057</v>
      </c>
      <c r="W48" s="48">
        <f t="shared" si="9"/>
        <v>6.0398744600862999</v>
      </c>
    </row>
    <row r="49" spans="2:23">
      <c r="B49" s="51" t="s">
        <v>126</v>
      </c>
      <c r="C49" s="48">
        <f t="shared" si="9"/>
        <v>1.2829163111000146</v>
      </c>
      <c r="D49" s="48">
        <f t="shared" si="9"/>
        <v>1.1825976897410666</v>
      </c>
      <c r="E49" s="48">
        <f t="shared" si="9"/>
        <v>1.308301504168651</v>
      </c>
      <c r="F49" s="48">
        <f t="shared" si="9"/>
        <v>1.2683432753335988</v>
      </c>
      <c r="G49" s="48">
        <f t="shared" si="9"/>
        <v>1.25549787172564</v>
      </c>
      <c r="H49" s="48">
        <f t="shared" si="9"/>
        <v>1.1954776465428607</v>
      </c>
      <c r="I49" s="48">
        <f t="shared" si="9"/>
        <v>1.2232301212258516</v>
      </c>
      <c r="J49" s="48">
        <f t="shared" si="9"/>
        <v>1.2441484875720468</v>
      </c>
      <c r="K49" s="48">
        <f t="shared" si="9"/>
        <v>1.3061936018550351</v>
      </c>
      <c r="L49" s="48">
        <f t="shared" si="9"/>
        <v>1.2813898044702012</v>
      </c>
      <c r="M49" s="48">
        <f t="shared" si="9"/>
        <v>1.2460666474673716</v>
      </c>
      <c r="N49" s="48">
        <f t="shared" si="9"/>
        <v>1.3805210865040396</v>
      </c>
      <c r="O49" s="48">
        <f t="shared" si="9"/>
        <v>1.4121185585317897</v>
      </c>
      <c r="P49" s="48">
        <f t="shared" si="9"/>
        <v>1.396942962944945</v>
      </c>
      <c r="Q49" s="48">
        <f t="shared" si="9"/>
        <v>1.4917904580353085</v>
      </c>
      <c r="R49" s="48">
        <f t="shared" si="9"/>
        <v>1.6051978795909587</v>
      </c>
      <c r="S49" s="48">
        <f t="shared" si="9"/>
        <v>1.7356578294694489</v>
      </c>
      <c r="T49" s="48">
        <f t="shared" si="9"/>
        <v>1.8545568118157263</v>
      </c>
      <c r="U49" s="48">
        <f t="shared" si="9"/>
        <v>1.961599217312628</v>
      </c>
      <c r="V49" s="48">
        <f t="shared" si="9"/>
        <v>2.6187712048117482</v>
      </c>
      <c r="W49" s="48">
        <f t="shared" si="9"/>
        <v>2.454969449614556</v>
      </c>
    </row>
    <row r="50" spans="2:23">
      <c r="B50" s="51"/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</row>
    <row r="51" spans="2:23">
      <c r="B51" s="37" t="s">
        <v>127</v>
      </c>
      <c r="C51" s="40">
        <f>SUM(C52:C54)</f>
        <v>8587232</v>
      </c>
      <c r="D51" s="40">
        <f t="shared" ref="D51:W51" si="10">SUM(D52:D54)</f>
        <v>9152394</v>
      </c>
      <c r="E51" s="40">
        <f t="shared" si="10"/>
        <v>9402802</v>
      </c>
      <c r="F51" s="40">
        <f t="shared" si="10"/>
        <v>9566653</v>
      </c>
      <c r="G51" s="40">
        <f t="shared" si="10"/>
        <v>10271702</v>
      </c>
      <c r="H51" s="40">
        <f t="shared" si="10"/>
        <v>10826133</v>
      </c>
      <c r="I51" s="40">
        <f t="shared" si="10"/>
        <v>11092271</v>
      </c>
      <c r="J51" s="40">
        <f t="shared" si="10"/>
        <v>10900387</v>
      </c>
      <c r="K51" s="40">
        <f t="shared" si="10"/>
        <v>10963459</v>
      </c>
      <c r="L51" s="40">
        <f t="shared" si="10"/>
        <v>11293675</v>
      </c>
      <c r="M51" s="40">
        <f t="shared" si="10"/>
        <v>11319860</v>
      </c>
      <c r="N51" s="40">
        <f t="shared" si="10"/>
        <v>11174114</v>
      </c>
      <c r="O51" s="40">
        <f t="shared" si="10"/>
        <v>11321429</v>
      </c>
      <c r="P51" s="40">
        <f t="shared" si="10"/>
        <v>11552297</v>
      </c>
      <c r="Q51" s="40">
        <f t="shared" si="10"/>
        <v>11502956</v>
      </c>
      <c r="R51" s="40">
        <f t="shared" si="10"/>
        <v>11510232</v>
      </c>
      <c r="S51" s="40">
        <f t="shared" si="10"/>
        <v>11212982</v>
      </c>
      <c r="T51" s="40">
        <f t="shared" si="10"/>
        <v>11174260</v>
      </c>
      <c r="U51" s="40">
        <f t="shared" si="10"/>
        <v>10899882</v>
      </c>
      <c r="V51" s="40">
        <f t="shared" si="10"/>
        <v>10305444</v>
      </c>
      <c r="W51" s="40">
        <f t="shared" si="10"/>
        <v>10741763</v>
      </c>
    </row>
    <row r="52" spans="2:23">
      <c r="B52" s="51" t="s">
        <v>128</v>
      </c>
      <c r="C52" s="46">
        <v>5307484</v>
      </c>
      <c r="D52" s="46">
        <v>5624288</v>
      </c>
      <c r="E52" s="46">
        <v>5845548</v>
      </c>
      <c r="F52" s="46">
        <v>5902902</v>
      </c>
      <c r="G52" s="46">
        <v>6329442</v>
      </c>
      <c r="H52" s="46">
        <v>6425550</v>
      </c>
      <c r="I52" s="46">
        <v>6582260</v>
      </c>
      <c r="J52" s="46">
        <v>6446087</v>
      </c>
      <c r="K52" s="46">
        <v>6363413</v>
      </c>
      <c r="L52" s="46">
        <v>6524267</v>
      </c>
      <c r="M52" s="46">
        <v>6529696</v>
      </c>
      <c r="N52" s="46">
        <v>6474848</v>
      </c>
      <c r="O52" s="46">
        <v>6571310</v>
      </c>
      <c r="P52" s="46">
        <v>6669403</v>
      </c>
      <c r="Q52" s="46">
        <v>6691781</v>
      </c>
      <c r="R52" s="46">
        <v>6788232</v>
      </c>
      <c r="S52" s="46">
        <v>6708904</v>
      </c>
      <c r="T52" s="46">
        <v>6711107</v>
      </c>
      <c r="U52" s="46">
        <v>6540323</v>
      </c>
      <c r="V52" s="46">
        <v>6309479</v>
      </c>
      <c r="W52" s="46">
        <v>6493423</v>
      </c>
    </row>
    <row r="53" spans="2:23">
      <c r="B53" s="51" t="s">
        <v>129</v>
      </c>
      <c r="C53" s="46">
        <v>850052</v>
      </c>
      <c r="D53" s="46">
        <v>954359</v>
      </c>
      <c r="E53" s="46">
        <v>982376</v>
      </c>
      <c r="F53" s="46">
        <v>1004743</v>
      </c>
      <c r="G53" s="46">
        <v>1155555</v>
      </c>
      <c r="H53" s="46">
        <v>1262134</v>
      </c>
      <c r="I53" s="46">
        <v>1303911</v>
      </c>
      <c r="J53" s="46">
        <v>1288747</v>
      </c>
      <c r="K53" s="46">
        <v>1352572</v>
      </c>
      <c r="L53" s="46">
        <v>1433366</v>
      </c>
      <c r="M53" s="46">
        <v>1486040</v>
      </c>
      <c r="N53" s="46">
        <v>1532142</v>
      </c>
      <c r="O53" s="46">
        <v>1553908</v>
      </c>
      <c r="P53" s="46">
        <v>1613849</v>
      </c>
      <c r="Q53" s="46">
        <v>1648752</v>
      </c>
      <c r="R53" s="46">
        <v>1662580</v>
      </c>
      <c r="S53" s="46">
        <v>1627045</v>
      </c>
      <c r="T53" s="46">
        <v>1696158</v>
      </c>
      <c r="U53" s="46">
        <v>1707439</v>
      </c>
      <c r="V53" s="46">
        <v>1544963</v>
      </c>
      <c r="W53" s="46">
        <v>1620256</v>
      </c>
    </row>
    <row r="54" spans="2:23">
      <c r="B54" s="51" t="s">
        <v>130</v>
      </c>
      <c r="C54" s="46">
        <v>2429696</v>
      </c>
      <c r="D54" s="46">
        <v>2573747</v>
      </c>
      <c r="E54" s="46">
        <v>2574878</v>
      </c>
      <c r="F54" s="46">
        <v>2659008</v>
      </c>
      <c r="G54" s="46">
        <v>2786705</v>
      </c>
      <c r="H54" s="46">
        <v>3138449</v>
      </c>
      <c r="I54" s="46">
        <v>3206100</v>
      </c>
      <c r="J54" s="46">
        <v>3165553</v>
      </c>
      <c r="K54" s="46">
        <v>3247474</v>
      </c>
      <c r="L54" s="46">
        <v>3336042</v>
      </c>
      <c r="M54" s="46">
        <v>3304124</v>
      </c>
      <c r="N54" s="46">
        <v>3167124</v>
      </c>
      <c r="O54" s="46">
        <v>3196211</v>
      </c>
      <c r="P54" s="46">
        <v>3269045</v>
      </c>
      <c r="Q54" s="46">
        <v>3162423</v>
      </c>
      <c r="R54" s="46">
        <v>3059420</v>
      </c>
      <c r="S54" s="46">
        <v>2877033</v>
      </c>
      <c r="T54" s="46">
        <v>2766995</v>
      </c>
      <c r="U54" s="46">
        <v>2652120</v>
      </c>
      <c r="V54" s="46">
        <v>2451002</v>
      </c>
      <c r="W54" s="46">
        <v>2628084</v>
      </c>
    </row>
    <row r="55" spans="2:23">
      <c r="B55" s="37" t="s">
        <v>127</v>
      </c>
      <c r="C55" s="40">
        <f>SUM(C56:C58)</f>
        <v>100</v>
      </c>
      <c r="D55" s="40">
        <f t="shared" ref="D55:W55" si="11">SUM(D56:D58)</f>
        <v>99.999999999999986</v>
      </c>
      <c r="E55" s="40">
        <f t="shared" si="11"/>
        <v>100</v>
      </c>
      <c r="F55" s="40">
        <f t="shared" si="11"/>
        <v>99.999999999999986</v>
      </c>
      <c r="G55" s="40">
        <f t="shared" si="11"/>
        <v>100</v>
      </c>
      <c r="H55" s="40">
        <f t="shared" si="11"/>
        <v>100</v>
      </c>
      <c r="I55" s="40">
        <f t="shared" si="11"/>
        <v>100</v>
      </c>
      <c r="J55" s="40">
        <f t="shared" si="11"/>
        <v>99.999999999999986</v>
      </c>
      <c r="K55" s="40">
        <f t="shared" si="11"/>
        <v>100</v>
      </c>
      <c r="L55" s="40">
        <f t="shared" si="11"/>
        <v>100.00000000000001</v>
      </c>
      <c r="M55" s="40">
        <f t="shared" si="11"/>
        <v>100</v>
      </c>
      <c r="N55" s="40">
        <f t="shared" si="11"/>
        <v>100</v>
      </c>
      <c r="O55" s="40">
        <f t="shared" si="11"/>
        <v>99.999999999999986</v>
      </c>
      <c r="P55" s="40">
        <f t="shared" si="11"/>
        <v>100</v>
      </c>
      <c r="Q55" s="40">
        <f t="shared" si="11"/>
        <v>100</v>
      </c>
      <c r="R55" s="40">
        <f t="shared" si="11"/>
        <v>100</v>
      </c>
      <c r="S55" s="40">
        <f t="shared" si="11"/>
        <v>100</v>
      </c>
      <c r="T55" s="40">
        <f t="shared" si="11"/>
        <v>100</v>
      </c>
      <c r="U55" s="40">
        <f t="shared" si="11"/>
        <v>100</v>
      </c>
      <c r="V55" s="40">
        <f t="shared" si="11"/>
        <v>100</v>
      </c>
      <c r="W55" s="40">
        <f t="shared" si="11"/>
        <v>100</v>
      </c>
    </row>
    <row r="56" spans="2:23">
      <c r="B56" s="51" t="s">
        <v>128</v>
      </c>
      <c r="C56" s="48">
        <f t="shared" ref="C56:W58" si="12">(C52/C$51)*100</f>
        <v>61.806691609123874</v>
      </c>
      <c r="D56" s="48">
        <f t="shared" si="12"/>
        <v>61.451550271983479</v>
      </c>
      <c r="E56" s="48">
        <f t="shared" si="12"/>
        <v>62.168149451620913</v>
      </c>
      <c r="F56" s="48">
        <f t="shared" si="12"/>
        <v>61.702896509364344</v>
      </c>
      <c r="G56" s="48">
        <f t="shared" si="12"/>
        <v>61.620187190009986</v>
      </c>
      <c r="H56" s="48">
        <f t="shared" si="12"/>
        <v>59.352217453822156</v>
      </c>
      <c r="I56" s="48">
        <f t="shared" si="12"/>
        <v>59.340959123699733</v>
      </c>
      <c r="J56" s="48">
        <f t="shared" si="12"/>
        <v>59.136313233649403</v>
      </c>
      <c r="K56" s="48">
        <f t="shared" si="12"/>
        <v>58.042019402818035</v>
      </c>
      <c r="L56" s="48">
        <f t="shared" si="12"/>
        <v>57.76921152769139</v>
      </c>
      <c r="M56" s="48">
        <f t="shared" si="12"/>
        <v>57.683540255798214</v>
      </c>
      <c r="N56" s="48">
        <f t="shared" si="12"/>
        <v>57.945068396474205</v>
      </c>
      <c r="O56" s="48">
        <f t="shared" si="12"/>
        <v>58.043114522027203</v>
      </c>
      <c r="P56" s="48">
        <f t="shared" si="12"/>
        <v>57.732267444301336</v>
      </c>
      <c r="Q56" s="48">
        <f t="shared" si="12"/>
        <v>58.174446637890298</v>
      </c>
      <c r="R56" s="48">
        <f t="shared" si="12"/>
        <v>58.975631420808895</v>
      </c>
      <c r="S56" s="48">
        <f t="shared" si="12"/>
        <v>59.831577362739012</v>
      </c>
      <c r="T56" s="48">
        <f t="shared" si="12"/>
        <v>60.058625806093644</v>
      </c>
      <c r="U56" s="48">
        <f t="shared" si="12"/>
        <v>60.003612883148641</v>
      </c>
      <c r="V56" s="48">
        <f t="shared" si="12"/>
        <v>61.224717731715394</v>
      </c>
      <c r="W56" s="48">
        <f t="shared" si="12"/>
        <v>60.450253836358151</v>
      </c>
    </row>
    <row r="57" spans="2:23">
      <c r="B57" s="51" t="s">
        <v>129</v>
      </c>
      <c r="C57" s="48">
        <f t="shared" si="12"/>
        <v>9.8990221761797041</v>
      </c>
      <c r="D57" s="48">
        <f t="shared" si="12"/>
        <v>10.427424780882466</v>
      </c>
      <c r="E57" s="48">
        <f t="shared" si="12"/>
        <v>10.447694208598671</v>
      </c>
      <c r="F57" s="48">
        <f t="shared" si="12"/>
        <v>10.502555073336515</v>
      </c>
      <c r="G57" s="48">
        <f t="shared" si="12"/>
        <v>11.249888285310458</v>
      </c>
      <c r="H57" s="48">
        <f t="shared" si="12"/>
        <v>11.658216280919511</v>
      </c>
      <c r="I57" s="48">
        <f t="shared" si="12"/>
        <v>11.755131117874781</v>
      </c>
      <c r="J57" s="48">
        <f t="shared" si="12"/>
        <v>11.822947203617632</v>
      </c>
      <c r="K57" s="48">
        <f t="shared" si="12"/>
        <v>12.337091788275945</v>
      </c>
      <c r="L57" s="48">
        <f t="shared" si="12"/>
        <v>12.691758882737462</v>
      </c>
      <c r="M57" s="48">
        <f t="shared" si="12"/>
        <v>13.127724194468836</v>
      </c>
      <c r="N57" s="48">
        <f t="shared" si="12"/>
        <v>13.711530059564453</v>
      </c>
      <c r="O57" s="48">
        <f t="shared" si="12"/>
        <v>13.725369827430795</v>
      </c>
      <c r="P57" s="48">
        <f t="shared" si="12"/>
        <v>13.969940350390923</v>
      </c>
      <c r="Q57" s="48">
        <f t="shared" si="12"/>
        <v>14.333289634420925</v>
      </c>
      <c r="R57" s="48">
        <f t="shared" si="12"/>
        <v>14.444365673949925</v>
      </c>
      <c r="S57" s="48">
        <f t="shared" si="12"/>
        <v>14.510368428309258</v>
      </c>
      <c r="T57" s="48">
        <f t="shared" si="12"/>
        <v>15.179152802959658</v>
      </c>
      <c r="U57" s="48">
        <f t="shared" si="12"/>
        <v>15.664747563322246</v>
      </c>
      <c r="V57" s="48">
        <f t="shared" si="12"/>
        <v>14.991716999286977</v>
      </c>
      <c r="W57" s="48">
        <f t="shared" si="12"/>
        <v>15.083706464199592</v>
      </c>
    </row>
    <row r="58" spans="2:23">
      <c r="B58" s="51" t="s">
        <v>130</v>
      </c>
      <c r="C58" s="48">
        <f t="shared" si="12"/>
        <v>28.294286214696424</v>
      </c>
      <c r="D58" s="48">
        <f t="shared" si="12"/>
        <v>28.12102494713405</v>
      </c>
      <c r="E58" s="48">
        <f t="shared" si="12"/>
        <v>27.384156339780418</v>
      </c>
      <c r="F58" s="48">
        <f t="shared" si="12"/>
        <v>27.794548417299129</v>
      </c>
      <c r="G58" s="48">
        <f t="shared" si="12"/>
        <v>27.129924524679549</v>
      </c>
      <c r="H58" s="48">
        <f t="shared" si="12"/>
        <v>28.989566265258333</v>
      </c>
      <c r="I58" s="48">
        <f t="shared" si="12"/>
        <v>28.903909758425485</v>
      </c>
      <c r="J58" s="48">
        <f t="shared" si="12"/>
        <v>29.040739562732952</v>
      </c>
      <c r="K58" s="48">
        <f t="shared" si="12"/>
        <v>29.62088880890602</v>
      </c>
      <c r="L58" s="48">
        <f t="shared" si="12"/>
        <v>29.539029589571154</v>
      </c>
      <c r="M58" s="48">
        <f t="shared" si="12"/>
        <v>29.188735549732947</v>
      </c>
      <c r="N58" s="48">
        <f t="shared" si="12"/>
        <v>28.343401543961338</v>
      </c>
      <c r="O58" s="48">
        <f t="shared" si="12"/>
        <v>28.231515650541994</v>
      </c>
      <c r="P58" s="48">
        <f t="shared" si="12"/>
        <v>28.297792205307744</v>
      </c>
      <c r="Q58" s="48">
        <f t="shared" si="12"/>
        <v>27.492263727688776</v>
      </c>
      <c r="R58" s="48">
        <f t="shared" si="12"/>
        <v>26.58000290524118</v>
      </c>
      <c r="S58" s="48">
        <f t="shared" si="12"/>
        <v>25.658054208951732</v>
      </c>
      <c r="T58" s="48">
        <f t="shared" si="12"/>
        <v>24.762221390946692</v>
      </c>
      <c r="U58" s="48">
        <f t="shared" si="12"/>
        <v>24.331639553529111</v>
      </c>
      <c r="V58" s="48">
        <f t="shared" si="12"/>
        <v>23.783565268997627</v>
      </c>
      <c r="W58" s="48">
        <f t="shared" si="12"/>
        <v>24.466039699442259</v>
      </c>
    </row>
    <row r="59" spans="2:23">
      <c r="B59" s="51"/>
      <c r="C59" s="53"/>
      <c r="D59" s="53"/>
      <c r="E59" s="43"/>
      <c r="F59" s="43"/>
      <c r="G59" s="43"/>
      <c r="H59" s="43"/>
      <c r="I59" s="43"/>
      <c r="J59" s="39"/>
      <c r="K59" s="53"/>
      <c r="L59" s="42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</row>
    <row r="60" spans="2:23">
      <c r="B60" s="47" t="s">
        <v>131</v>
      </c>
      <c r="C60" s="38">
        <f>SUM(C61:C63)</f>
        <v>9403069</v>
      </c>
      <c r="D60" s="38">
        <f t="shared" ref="D60:W60" si="13">SUM(D61:D63)</f>
        <v>10017487</v>
      </c>
      <c r="E60" s="38">
        <f t="shared" si="13"/>
        <v>10241301</v>
      </c>
      <c r="F60" s="38">
        <f t="shared" si="13"/>
        <v>10404919</v>
      </c>
      <c r="G60" s="38">
        <f t="shared" si="13"/>
        <v>11164770</v>
      </c>
      <c r="H60" s="38">
        <f t="shared" si="13"/>
        <v>11695228</v>
      </c>
      <c r="I60" s="38">
        <f t="shared" si="13"/>
        <v>11895675</v>
      </c>
      <c r="J60" s="38">
        <f t="shared" si="13"/>
        <v>11657266</v>
      </c>
      <c r="K60" s="38">
        <f t="shared" si="13"/>
        <v>11670482</v>
      </c>
      <c r="L60" s="38">
        <f t="shared" si="13"/>
        <v>11964241</v>
      </c>
      <c r="M60" s="38">
        <f t="shared" si="13"/>
        <v>11916432</v>
      </c>
      <c r="N60" s="38">
        <f t="shared" si="13"/>
        <v>11711382</v>
      </c>
      <c r="O60" s="38">
        <f t="shared" si="13"/>
        <v>11812890</v>
      </c>
      <c r="P60" s="38">
        <f t="shared" si="13"/>
        <v>12006290</v>
      </c>
      <c r="Q60" s="38">
        <f t="shared" si="13"/>
        <v>11906325</v>
      </c>
      <c r="R60" s="38">
        <f t="shared" si="13"/>
        <v>11897775</v>
      </c>
      <c r="S60" s="38">
        <f t="shared" si="13"/>
        <v>11597633</v>
      </c>
      <c r="T60" s="38">
        <f t="shared" si="13"/>
        <v>11549703</v>
      </c>
      <c r="U60" s="38">
        <f t="shared" si="13"/>
        <v>11247434</v>
      </c>
      <c r="V60" s="38">
        <f t="shared" si="13"/>
        <v>10668659</v>
      </c>
      <c r="W60" s="38">
        <f t="shared" si="13"/>
        <v>11115148</v>
      </c>
    </row>
    <row r="61" spans="2:23">
      <c r="B61" s="50" t="s">
        <v>132</v>
      </c>
      <c r="C61" s="46">
        <v>2590250</v>
      </c>
      <c r="D61" s="46">
        <v>2830984</v>
      </c>
      <c r="E61" s="46">
        <v>2900914</v>
      </c>
      <c r="F61" s="46">
        <v>3084767</v>
      </c>
      <c r="G61" s="46">
        <v>3223034</v>
      </c>
      <c r="H61" s="46">
        <v>3559723</v>
      </c>
      <c r="I61" s="46">
        <v>3609857</v>
      </c>
      <c r="J61" s="46">
        <v>3643421</v>
      </c>
      <c r="K61" s="46">
        <v>3468296</v>
      </c>
      <c r="L61" s="46">
        <v>3460080</v>
      </c>
      <c r="M61" s="46">
        <v>3672082</v>
      </c>
      <c r="N61" s="46">
        <v>3656383</v>
      </c>
      <c r="O61" s="46">
        <v>3802135</v>
      </c>
      <c r="P61" s="46">
        <v>4021085</v>
      </c>
      <c r="Q61" s="46">
        <v>4058410</v>
      </c>
      <c r="R61" s="46">
        <v>4193977</v>
      </c>
      <c r="S61" s="46">
        <v>4213371</v>
      </c>
      <c r="T61" s="46">
        <v>4267483</v>
      </c>
      <c r="U61" s="46">
        <v>4239109</v>
      </c>
      <c r="V61" s="46">
        <v>3947717</v>
      </c>
      <c r="W61" s="46">
        <v>4285196</v>
      </c>
    </row>
    <row r="62" spans="2:23">
      <c r="B62" s="50" t="s">
        <v>133</v>
      </c>
      <c r="C62" s="46">
        <v>5080388</v>
      </c>
      <c r="D62" s="46">
        <v>5470761</v>
      </c>
      <c r="E62" s="46">
        <v>5756553</v>
      </c>
      <c r="F62" s="46">
        <v>5745022</v>
      </c>
      <c r="G62" s="46">
        <v>6233437</v>
      </c>
      <c r="H62" s="46">
        <v>6459206</v>
      </c>
      <c r="I62" s="46">
        <v>6585759</v>
      </c>
      <c r="J62" s="46">
        <v>6319754</v>
      </c>
      <c r="K62" s="46">
        <v>6327661</v>
      </c>
      <c r="L62" s="46">
        <v>6482938</v>
      </c>
      <c r="M62" s="46">
        <v>6406913</v>
      </c>
      <c r="N62" s="46">
        <v>6359621</v>
      </c>
      <c r="O62" s="46">
        <v>6381836</v>
      </c>
      <c r="P62" s="46">
        <v>6438983</v>
      </c>
      <c r="Q62" s="46">
        <v>6338947</v>
      </c>
      <c r="R62" s="46">
        <v>6286680</v>
      </c>
      <c r="S62" s="46">
        <v>6020369</v>
      </c>
      <c r="T62" s="46">
        <v>6020357</v>
      </c>
      <c r="U62" s="46">
        <v>5802845</v>
      </c>
      <c r="V62" s="46">
        <v>5366287</v>
      </c>
      <c r="W62" s="46">
        <v>5633254</v>
      </c>
    </row>
    <row r="63" spans="2:23">
      <c r="B63" s="50" t="s">
        <v>134</v>
      </c>
      <c r="C63" s="46">
        <v>1732431</v>
      </c>
      <c r="D63" s="46">
        <v>1715742</v>
      </c>
      <c r="E63" s="46">
        <v>1583834</v>
      </c>
      <c r="F63" s="46">
        <v>1575130</v>
      </c>
      <c r="G63" s="46">
        <v>1708299</v>
      </c>
      <c r="H63" s="46">
        <v>1676299</v>
      </c>
      <c r="I63" s="46">
        <v>1700059</v>
      </c>
      <c r="J63" s="46">
        <v>1694091</v>
      </c>
      <c r="K63" s="46">
        <v>1874525</v>
      </c>
      <c r="L63" s="46">
        <v>2021223</v>
      </c>
      <c r="M63" s="46">
        <v>1837437</v>
      </c>
      <c r="N63" s="46">
        <v>1695378</v>
      </c>
      <c r="O63" s="46">
        <v>1628919</v>
      </c>
      <c r="P63" s="46">
        <v>1546222</v>
      </c>
      <c r="Q63" s="46">
        <v>1508968</v>
      </c>
      <c r="R63" s="46">
        <v>1417118</v>
      </c>
      <c r="S63" s="46">
        <v>1363893</v>
      </c>
      <c r="T63" s="46">
        <v>1261863</v>
      </c>
      <c r="U63" s="46">
        <v>1205480</v>
      </c>
      <c r="V63" s="46">
        <v>1354655</v>
      </c>
      <c r="W63" s="46">
        <v>1196698</v>
      </c>
    </row>
    <row r="64" spans="2:23">
      <c r="B64" s="45" t="s">
        <v>131</v>
      </c>
      <c r="C64" s="40">
        <f>SUM(C65:C67)</f>
        <v>100</v>
      </c>
      <c r="D64" s="40">
        <f t="shared" ref="D64:W64" si="14">SUM(D65:D67)</f>
        <v>100</v>
      </c>
      <c r="E64" s="40">
        <f t="shared" si="14"/>
        <v>100</v>
      </c>
      <c r="F64" s="40">
        <f t="shared" si="14"/>
        <v>100</v>
      </c>
      <c r="G64" s="40">
        <f t="shared" si="14"/>
        <v>100.00000000000001</v>
      </c>
      <c r="H64" s="40">
        <f t="shared" si="14"/>
        <v>100</v>
      </c>
      <c r="I64" s="40">
        <f t="shared" si="14"/>
        <v>100</v>
      </c>
      <c r="J64" s="40">
        <f t="shared" si="14"/>
        <v>100</v>
      </c>
      <c r="K64" s="40">
        <f t="shared" si="14"/>
        <v>100</v>
      </c>
      <c r="L64" s="40">
        <f t="shared" si="14"/>
        <v>100</v>
      </c>
      <c r="M64" s="40">
        <f t="shared" si="14"/>
        <v>100</v>
      </c>
      <c r="N64" s="40">
        <f t="shared" si="14"/>
        <v>99.999999999999986</v>
      </c>
      <c r="O64" s="40">
        <f t="shared" si="14"/>
        <v>100</v>
      </c>
      <c r="P64" s="40">
        <f t="shared" si="14"/>
        <v>100</v>
      </c>
      <c r="Q64" s="40">
        <f t="shared" si="14"/>
        <v>100</v>
      </c>
      <c r="R64" s="40">
        <f t="shared" si="14"/>
        <v>100</v>
      </c>
      <c r="S64" s="40">
        <f t="shared" si="14"/>
        <v>100</v>
      </c>
      <c r="T64" s="40">
        <f t="shared" si="14"/>
        <v>100</v>
      </c>
      <c r="U64" s="40">
        <f t="shared" si="14"/>
        <v>100.00000000000001</v>
      </c>
      <c r="V64" s="40">
        <f t="shared" si="14"/>
        <v>100</v>
      </c>
      <c r="W64" s="40">
        <f t="shared" si="14"/>
        <v>99.999999999999986</v>
      </c>
    </row>
    <row r="65" spans="2:23">
      <c r="B65" s="50" t="s">
        <v>132</v>
      </c>
      <c r="C65" s="48">
        <f t="shared" ref="C65:W67" si="15">(C61/C$60)*100</f>
        <v>27.546857307970406</v>
      </c>
      <c r="D65" s="48">
        <f t="shared" si="15"/>
        <v>28.26042100179416</v>
      </c>
      <c r="E65" s="48">
        <f t="shared" si="15"/>
        <v>28.325639486623817</v>
      </c>
      <c r="F65" s="48">
        <f t="shared" si="15"/>
        <v>29.647198599047236</v>
      </c>
      <c r="G65" s="48">
        <f t="shared" si="15"/>
        <v>28.867894278162471</v>
      </c>
      <c r="H65" s="48">
        <f t="shared" si="15"/>
        <v>30.43739720166208</v>
      </c>
      <c r="I65" s="48">
        <f t="shared" si="15"/>
        <v>30.34596187269743</v>
      </c>
      <c r="J65" s="48">
        <f t="shared" si="15"/>
        <v>31.254506845773271</v>
      </c>
      <c r="K65" s="48">
        <f t="shared" si="15"/>
        <v>29.718532619303982</v>
      </c>
      <c r="L65" s="48">
        <f t="shared" si="15"/>
        <v>28.920179725567213</v>
      </c>
      <c r="M65" s="48">
        <f t="shared" si="15"/>
        <v>30.815280949868217</v>
      </c>
      <c r="N65" s="48">
        <f t="shared" si="15"/>
        <v>31.220764551954673</v>
      </c>
      <c r="O65" s="48">
        <f t="shared" si="15"/>
        <v>32.186323583813952</v>
      </c>
      <c r="P65" s="48">
        <f t="shared" si="15"/>
        <v>33.491486545802239</v>
      </c>
      <c r="Q65" s="48">
        <f t="shared" si="15"/>
        <v>34.086168486077781</v>
      </c>
      <c r="R65" s="48">
        <f t="shared" si="15"/>
        <v>35.250095080802922</v>
      </c>
      <c r="S65" s="48">
        <f t="shared" si="15"/>
        <v>36.329576905908297</v>
      </c>
      <c r="T65" s="48">
        <f t="shared" si="15"/>
        <v>36.948854875315838</v>
      </c>
      <c r="U65" s="48">
        <f t="shared" si="15"/>
        <v>37.689565459997368</v>
      </c>
      <c r="V65" s="48">
        <f t="shared" si="15"/>
        <v>37.002935420468496</v>
      </c>
      <c r="W65" s="48">
        <f t="shared" si="15"/>
        <v>38.552757012322282</v>
      </c>
    </row>
    <row r="66" spans="2:23">
      <c r="B66" s="50" t="s">
        <v>133</v>
      </c>
      <c r="C66" s="48">
        <f t="shared" si="15"/>
        <v>54.029040943972653</v>
      </c>
      <c r="D66" s="48">
        <f t="shared" si="15"/>
        <v>54.61210980358647</v>
      </c>
      <c r="E66" s="48">
        <f t="shared" si="15"/>
        <v>56.20919646830027</v>
      </c>
      <c r="F66" s="48">
        <f t="shared" si="15"/>
        <v>55.214480766260657</v>
      </c>
      <c r="G66" s="48">
        <f t="shared" si="15"/>
        <v>55.831306869734</v>
      </c>
      <c r="H66" s="48">
        <f t="shared" si="15"/>
        <v>55.229414937442868</v>
      </c>
      <c r="I66" s="48">
        <f t="shared" si="15"/>
        <v>55.362633898454696</v>
      </c>
      <c r="J66" s="48">
        <f t="shared" si="15"/>
        <v>54.213003289107405</v>
      </c>
      <c r="K66" s="48">
        <f t="shared" si="15"/>
        <v>54.219363004887036</v>
      </c>
      <c r="L66" s="48">
        <f t="shared" si="15"/>
        <v>54.185952957651054</v>
      </c>
      <c r="M66" s="48">
        <f t="shared" si="15"/>
        <v>53.765363659189255</v>
      </c>
      <c r="N66" s="48">
        <f t="shared" si="15"/>
        <v>54.302908059868592</v>
      </c>
      <c r="O66" s="48">
        <f t="shared" si="15"/>
        <v>54.024341206935809</v>
      </c>
      <c r="P66" s="48">
        <f t="shared" si="15"/>
        <v>53.630080566103267</v>
      </c>
      <c r="Q66" s="48">
        <f t="shared" si="15"/>
        <v>53.240164366418682</v>
      </c>
      <c r="R66" s="48">
        <f t="shared" si="15"/>
        <v>52.83912328145388</v>
      </c>
      <c r="S66" s="48">
        <f t="shared" si="15"/>
        <v>51.910325149968109</v>
      </c>
      <c r="T66" s="48">
        <f t="shared" si="15"/>
        <v>52.125643403990566</v>
      </c>
      <c r="U66" s="48">
        <f t="shared" si="15"/>
        <v>51.592612146023711</v>
      </c>
      <c r="V66" s="48">
        <f t="shared" si="15"/>
        <v>50.299545612995978</v>
      </c>
      <c r="W66" s="48">
        <f t="shared" si="15"/>
        <v>50.68087262535775</v>
      </c>
    </row>
    <row r="67" spans="2:23">
      <c r="B67" s="50" t="s">
        <v>134</v>
      </c>
      <c r="C67" s="48">
        <f t="shared" si="15"/>
        <v>18.424101748056938</v>
      </c>
      <c r="D67" s="48">
        <f t="shared" si="15"/>
        <v>17.127469194619369</v>
      </c>
      <c r="E67" s="48">
        <f t="shared" si="15"/>
        <v>15.465164045075912</v>
      </c>
      <c r="F67" s="48">
        <f t="shared" si="15"/>
        <v>15.138320634692109</v>
      </c>
      <c r="G67" s="48">
        <f t="shared" si="15"/>
        <v>15.300798852103537</v>
      </c>
      <c r="H67" s="48">
        <f t="shared" si="15"/>
        <v>14.333187860895059</v>
      </c>
      <c r="I67" s="48">
        <f t="shared" si="15"/>
        <v>14.291404228847879</v>
      </c>
      <c r="J67" s="48">
        <f t="shared" si="15"/>
        <v>14.532489865119317</v>
      </c>
      <c r="K67" s="48">
        <f t="shared" si="15"/>
        <v>16.062104375808985</v>
      </c>
      <c r="L67" s="48">
        <f t="shared" si="15"/>
        <v>16.893867316781733</v>
      </c>
      <c r="M67" s="48">
        <f t="shared" si="15"/>
        <v>15.419355390942524</v>
      </c>
      <c r="N67" s="48">
        <f t="shared" si="15"/>
        <v>14.476327388176733</v>
      </c>
      <c r="O67" s="48">
        <f t="shared" si="15"/>
        <v>13.789335209250234</v>
      </c>
      <c r="P67" s="48">
        <f t="shared" si="15"/>
        <v>12.87843288809449</v>
      </c>
      <c r="Q67" s="48">
        <f t="shared" si="15"/>
        <v>12.673667147503535</v>
      </c>
      <c r="R67" s="48">
        <f t="shared" si="15"/>
        <v>11.910781637743192</v>
      </c>
      <c r="S67" s="48">
        <f t="shared" si="15"/>
        <v>11.760097944123599</v>
      </c>
      <c r="T67" s="48">
        <f t="shared" si="15"/>
        <v>10.925501720693596</v>
      </c>
      <c r="U67" s="48">
        <f t="shared" si="15"/>
        <v>10.717822393978929</v>
      </c>
      <c r="V67" s="48">
        <f t="shared" si="15"/>
        <v>12.697518966535531</v>
      </c>
      <c r="W67" s="48">
        <f t="shared" si="15"/>
        <v>10.766370362319961</v>
      </c>
    </row>
    <row r="68" spans="2:23">
      <c r="B68" s="50"/>
      <c r="C68" s="53"/>
      <c r="D68" s="53"/>
      <c r="E68" s="43"/>
      <c r="F68" s="43"/>
      <c r="G68" s="43"/>
      <c r="H68" s="43"/>
      <c r="I68" s="43"/>
      <c r="J68" s="39"/>
      <c r="K68" s="53"/>
      <c r="L68" s="42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</row>
    <row r="69" spans="2:23">
      <c r="B69" s="37" t="s">
        <v>135</v>
      </c>
      <c r="C69" s="40">
        <f>C70+C71</f>
        <v>9403069</v>
      </c>
      <c r="D69" s="40">
        <f t="shared" ref="D69:W69" si="16">D70+D71</f>
        <v>10017487</v>
      </c>
      <c r="E69" s="40">
        <f t="shared" si="16"/>
        <v>10241301</v>
      </c>
      <c r="F69" s="40">
        <f t="shared" si="16"/>
        <v>10404919</v>
      </c>
      <c r="G69" s="40">
        <f t="shared" si="16"/>
        <v>11164770</v>
      </c>
      <c r="H69" s="40">
        <f t="shared" si="16"/>
        <v>11695228</v>
      </c>
      <c r="I69" s="40">
        <f t="shared" si="16"/>
        <v>11895675</v>
      </c>
      <c r="J69" s="40">
        <f t="shared" si="16"/>
        <v>11657266</v>
      </c>
      <c r="K69" s="40">
        <f t="shared" si="16"/>
        <v>11670482</v>
      </c>
      <c r="L69" s="40">
        <f t="shared" si="16"/>
        <v>11964241</v>
      </c>
      <c r="M69" s="40">
        <f t="shared" si="16"/>
        <v>11916432</v>
      </c>
      <c r="N69" s="40">
        <f t="shared" si="16"/>
        <v>11711382</v>
      </c>
      <c r="O69" s="40">
        <f t="shared" si="16"/>
        <v>11812890</v>
      </c>
      <c r="P69" s="40">
        <f t="shared" si="16"/>
        <v>12006290</v>
      </c>
      <c r="Q69" s="40">
        <f t="shared" si="16"/>
        <v>11906325</v>
      </c>
      <c r="R69" s="40">
        <f t="shared" si="16"/>
        <v>11897775</v>
      </c>
      <c r="S69" s="40">
        <f t="shared" si="16"/>
        <v>11597633</v>
      </c>
      <c r="T69" s="40">
        <f t="shared" si="16"/>
        <v>11549703</v>
      </c>
      <c r="U69" s="40">
        <f t="shared" si="16"/>
        <v>11247434</v>
      </c>
      <c r="V69" s="40">
        <f t="shared" si="16"/>
        <v>10668659</v>
      </c>
      <c r="W69" s="40">
        <f t="shared" si="16"/>
        <v>11115148</v>
      </c>
    </row>
    <row r="70" spans="2:23">
      <c r="B70" s="51" t="s">
        <v>136</v>
      </c>
      <c r="C70" s="54">
        <v>2179294</v>
      </c>
      <c r="D70" s="54">
        <v>2328033</v>
      </c>
      <c r="E70" s="54">
        <v>2404875</v>
      </c>
      <c r="F70" s="54">
        <v>2367371</v>
      </c>
      <c r="G70" s="54">
        <v>2598578</v>
      </c>
      <c r="H70" s="54">
        <v>2661412</v>
      </c>
      <c r="I70" s="54">
        <v>2743817</v>
      </c>
      <c r="J70" s="54">
        <v>2723428</v>
      </c>
      <c r="K70" s="54">
        <v>2785422</v>
      </c>
      <c r="L70" s="54">
        <v>2921224</v>
      </c>
      <c r="M70" s="54">
        <v>3055240</v>
      </c>
      <c r="N70" s="54">
        <v>3098347</v>
      </c>
      <c r="O70" s="54">
        <v>3214299</v>
      </c>
      <c r="P70" s="54">
        <v>3426825</v>
      </c>
      <c r="Q70" s="54">
        <v>3579317</v>
      </c>
      <c r="R70" s="54">
        <v>3640946</v>
      </c>
      <c r="S70" s="54">
        <v>3805765</v>
      </c>
      <c r="T70" s="54">
        <v>3968378</v>
      </c>
      <c r="U70" s="54">
        <v>4074536</v>
      </c>
      <c r="V70" s="54">
        <v>4138466</v>
      </c>
      <c r="W70" s="54">
        <v>4113237</v>
      </c>
    </row>
    <row r="71" spans="2:23">
      <c r="B71" s="51" t="s">
        <v>137</v>
      </c>
      <c r="C71" s="54">
        <v>7223775</v>
      </c>
      <c r="D71" s="54">
        <v>7689454</v>
      </c>
      <c r="E71" s="54">
        <v>7836426</v>
      </c>
      <c r="F71" s="54">
        <v>8037548</v>
      </c>
      <c r="G71" s="54">
        <v>8566192</v>
      </c>
      <c r="H71" s="54">
        <v>9033816</v>
      </c>
      <c r="I71" s="54">
        <v>9151858</v>
      </c>
      <c r="J71" s="54">
        <v>8933838</v>
      </c>
      <c r="K71" s="54">
        <v>8885060</v>
      </c>
      <c r="L71" s="54">
        <v>9043017</v>
      </c>
      <c r="M71" s="54">
        <v>8861192</v>
      </c>
      <c r="N71" s="54">
        <v>8613035</v>
      </c>
      <c r="O71" s="54">
        <v>8598591</v>
      </c>
      <c r="P71" s="54">
        <v>8579465</v>
      </c>
      <c r="Q71" s="54">
        <v>8327008</v>
      </c>
      <c r="R71" s="54">
        <v>8256829</v>
      </c>
      <c r="S71" s="54">
        <v>7791868</v>
      </c>
      <c r="T71" s="54">
        <v>7581325</v>
      </c>
      <c r="U71" s="54">
        <v>7172898</v>
      </c>
      <c r="V71" s="54">
        <v>6530193</v>
      </c>
      <c r="W71" s="54">
        <v>7001911</v>
      </c>
    </row>
    <row r="72" spans="2:23">
      <c r="B72" s="37" t="s">
        <v>135</v>
      </c>
      <c r="C72" s="40">
        <f>C73+C74</f>
        <v>100</v>
      </c>
      <c r="D72" s="40">
        <f t="shared" ref="D72:W72" si="17">D73+D74</f>
        <v>100</v>
      </c>
      <c r="E72" s="40">
        <f t="shared" si="17"/>
        <v>100</v>
      </c>
      <c r="F72" s="40">
        <f t="shared" si="17"/>
        <v>100</v>
      </c>
      <c r="G72" s="40">
        <f t="shared" si="17"/>
        <v>100</v>
      </c>
      <c r="H72" s="40">
        <f t="shared" si="17"/>
        <v>100</v>
      </c>
      <c r="I72" s="40">
        <f t="shared" si="17"/>
        <v>100</v>
      </c>
      <c r="J72" s="40">
        <f t="shared" si="17"/>
        <v>100</v>
      </c>
      <c r="K72" s="40">
        <f t="shared" si="17"/>
        <v>100</v>
      </c>
      <c r="L72" s="40">
        <f t="shared" si="17"/>
        <v>99.999999999999986</v>
      </c>
      <c r="M72" s="40">
        <f t="shared" si="17"/>
        <v>100</v>
      </c>
      <c r="N72" s="40">
        <f t="shared" si="17"/>
        <v>100</v>
      </c>
      <c r="O72" s="40">
        <f t="shared" si="17"/>
        <v>100</v>
      </c>
      <c r="P72" s="40">
        <f t="shared" si="17"/>
        <v>100</v>
      </c>
      <c r="Q72" s="40">
        <f t="shared" si="17"/>
        <v>100</v>
      </c>
      <c r="R72" s="40">
        <f t="shared" si="17"/>
        <v>100.00000000000001</v>
      </c>
      <c r="S72" s="40">
        <f t="shared" si="17"/>
        <v>100</v>
      </c>
      <c r="T72" s="40">
        <f t="shared" si="17"/>
        <v>100</v>
      </c>
      <c r="U72" s="40">
        <f t="shared" si="17"/>
        <v>100</v>
      </c>
      <c r="V72" s="40">
        <f t="shared" si="17"/>
        <v>100</v>
      </c>
      <c r="W72" s="40">
        <f t="shared" si="17"/>
        <v>100</v>
      </c>
    </row>
    <row r="73" spans="2:23">
      <c r="B73" s="51" t="s">
        <v>136</v>
      </c>
      <c r="C73" s="48">
        <f t="shared" ref="C73:W74" si="18">(C70/C$69)*100</f>
        <v>23.17641187148579</v>
      </c>
      <c r="D73" s="48">
        <f t="shared" si="18"/>
        <v>23.239690752780611</v>
      </c>
      <c r="E73" s="48">
        <f t="shared" si="18"/>
        <v>23.48212399967543</v>
      </c>
      <c r="F73" s="48">
        <f t="shared" si="18"/>
        <v>22.752421234610285</v>
      </c>
      <c r="G73" s="48">
        <f t="shared" si="18"/>
        <v>23.27480100351373</v>
      </c>
      <c r="H73" s="48">
        <f t="shared" si="18"/>
        <v>22.756392607309582</v>
      </c>
      <c r="I73" s="48">
        <f t="shared" si="18"/>
        <v>23.065668825014132</v>
      </c>
      <c r="J73" s="48">
        <f t="shared" si="18"/>
        <v>23.362493401111376</v>
      </c>
      <c r="K73" s="48">
        <f t="shared" si="18"/>
        <v>23.867240444739128</v>
      </c>
      <c r="L73" s="48">
        <f t="shared" si="18"/>
        <v>24.416291848350429</v>
      </c>
      <c r="M73" s="48">
        <f t="shared" si="18"/>
        <v>25.63888251114092</v>
      </c>
      <c r="N73" s="48">
        <f t="shared" si="18"/>
        <v>26.455861485860506</v>
      </c>
      <c r="O73" s="48">
        <f t="shared" si="18"/>
        <v>27.210098460241312</v>
      </c>
      <c r="P73" s="48">
        <f t="shared" si="18"/>
        <v>28.541914279931603</v>
      </c>
      <c r="Q73" s="48">
        <f t="shared" si="18"/>
        <v>30.062315617959364</v>
      </c>
      <c r="R73" s="48">
        <f t="shared" si="18"/>
        <v>30.60190665901818</v>
      </c>
      <c r="S73" s="48">
        <f t="shared" si="18"/>
        <v>32.81501492589048</v>
      </c>
      <c r="T73" s="48">
        <f t="shared" si="18"/>
        <v>34.359134602855157</v>
      </c>
      <c r="U73" s="48">
        <f t="shared" si="18"/>
        <v>36.226360608117368</v>
      </c>
      <c r="V73" s="48">
        <f t="shared" si="18"/>
        <v>38.790873342188554</v>
      </c>
      <c r="W73" s="48">
        <f t="shared" si="18"/>
        <v>37.005688093401908</v>
      </c>
    </row>
    <row r="74" spans="2:23">
      <c r="B74" s="51" t="s">
        <v>137</v>
      </c>
      <c r="C74" s="48">
        <f t="shared" si="18"/>
        <v>76.823588128514203</v>
      </c>
      <c r="D74" s="48">
        <f t="shared" si="18"/>
        <v>76.760309247219382</v>
      </c>
      <c r="E74" s="48">
        <f t="shared" si="18"/>
        <v>76.517876000324563</v>
      </c>
      <c r="F74" s="48">
        <f t="shared" si="18"/>
        <v>77.247578765389719</v>
      </c>
      <c r="G74" s="48">
        <f t="shared" si="18"/>
        <v>76.72519899648627</v>
      </c>
      <c r="H74" s="48">
        <f t="shared" si="18"/>
        <v>77.243607392690421</v>
      </c>
      <c r="I74" s="48">
        <f t="shared" si="18"/>
        <v>76.934331174985871</v>
      </c>
      <c r="J74" s="48">
        <f t="shared" si="18"/>
        <v>76.637506598888621</v>
      </c>
      <c r="K74" s="48">
        <f t="shared" si="18"/>
        <v>76.132759555260876</v>
      </c>
      <c r="L74" s="48">
        <f t="shared" si="18"/>
        <v>75.58370815164956</v>
      </c>
      <c r="M74" s="48">
        <f t="shared" si="18"/>
        <v>74.36111748885908</v>
      </c>
      <c r="N74" s="48">
        <f t="shared" si="18"/>
        <v>73.54413851413949</v>
      </c>
      <c r="O74" s="48">
        <f t="shared" si="18"/>
        <v>72.789901539758688</v>
      </c>
      <c r="P74" s="48">
        <f t="shared" si="18"/>
        <v>71.458085720068397</v>
      </c>
      <c r="Q74" s="48">
        <f t="shared" si="18"/>
        <v>69.937684382040644</v>
      </c>
      <c r="R74" s="48">
        <f t="shared" si="18"/>
        <v>69.398093340981831</v>
      </c>
      <c r="S74" s="48">
        <f t="shared" si="18"/>
        <v>67.18498507410952</v>
      </c>
      <c r="T74" s="48">
        <f t="shared" si="18"/>
        <v>65.640865397144836</v>
      </c>
      <c r="U74" s="48">
        <f t="shared" si="18"/>
        <v>63.773639391882632</v>
      </c>
      <c r="V74" s="48">
        <f t="shared" si="18"/>
        <v>61.209126657811439</v>
      </c>
      <c r="W74" s="48">
        <f t="shared" si="18"/>
        <v>62.994311906598099</v>
      </c>
    </row>
    <row r="75" spans="2:23">
      <c r="B75" s="51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</row>
    <row r="76" spans="2:23">
      <c r="B76" s="37" t="s">
        <v>7</v>
      </c>
      <c r="C76" s="40">
        <f t="shared" ref="C76" si="19">SUM(C77:C87)</f>
        <v>9403069</v>
      </c>
      <c r="D76" s="40">
        <f t="shared" ref="D76:W76" si="20">SUM(D77:D87)</f>
        <v>10017487</v>
      </c>
      <c r="E76" s="40">
        <f t="shared" si="20"/>
        <v>10241301</v>
      </c>
      <c r="F76" s="40">
        <f t="shared" si="20"/>
        <v>10404919</v>
      </c>
      <c r="G76" s="40">
        <f t="shared" si="20"/>
        <v>11164770</v>
      </c>
      <c r="H76" s="40">
        <f t="shared" si="20"/>
        <v>11695228</v>
      </c>
      <c r="I76" s="40">
        <f t="shared" si="20"/>
        <v>11895675</v>
      </c>
      <c r="J76" s="40">
        <f t="shared" si="20"/>
        <v>11657266</v>
      </c>
      <c r="K76" s="40">
        <f t="shared" si="20"/>
        <v>11670482</v>
      </c>
      <c r="L76" s="40">
        <f t="shared" si="20"/>
        <v>11964241</v>
      </c>
      <c r="M76" s="40">
        <f t="shared" si="20"/>
        <v>11916432</v>
      </c>
      <c r="N76" s="40">
        <f t="shared" si="20"/>
        <v>11711382</v>
      </c>
      <c r="O76" s="40">
        <f t="shared" si="20"/>
        <v>11812890</v>
      </c>
      <c r="P76" s="40">
        <f t="shared" si="20"/>
        <v>12006290</v>
      </c>
      <c r="Q76" s="40">
        <f t="shared" si="20"/>
        <v>11906325</v>
      </c>
      <c r="R76" s="40">
        <f t="shared" si="20"/>
        <v>11897775</v>
      </c>
      <c r="S76" s="40">
        <f t="shared" si="20"/>
        <v>11597633</v>
      </c>
      <c r="T76" s="40">
        <f t="shared" si="20"/>
        <v>11549703</v>
      </c>
      <c r="U76" s="40">
        <f t="shared" si="20"/>
        <v>11247434</v>
      </c>
      <c r="V76" s="40">
        <f t="shared" si="20"/>
        <v>10668659</v>
      </c>
      <c r="W76" s="40">
        <f t="shared" si="20"/>
        <v>11115148</v>
      </c>
    </row>
    <row r="77" spans="2:23">
      <c r="B77" s="50" t="s">
        <v>31</v>
      </c>
      <c r="C77" s="54">
        <v>3899230</v>
      </c>
      <c r="D77" s="54">
        <v>4080599</v>
      </c>
      <c r="E77" s="54">
        <v>4016475</v>
      </c>
      <c r="F77" s="54">
        <v>4115746</v>
      </c>
      <c r="G77" s="54">
        <v>4319797</v>
      </c>
      <c r="H77" s="54">
        <v>4449597</v>
      </c>
      <c r="I77" s="54">
        <v>4484507</v>
      </c>
      <c r="J77" s="54">
        <v>4339069</v>
      </c>
      <c r="K77" s="54">
        <v>4373307</v>
      </c>
      <c r="L77" s="54">
        <v>4400111</v>
      </c>
      <c r="M77" s="54">
        <v>4334324</v>
      </c>
      <c r="N77" s="54">
        <v>4282266</v>
      </c>
      <c r="O77" s="54">
        <v>4302570</v>
      </c>
      <c r="P77" s="54">
        <v>4386543</v>
      </c>
      <c r="Q77" s="54">
        <v>4370094</v>
      </c>
      <c r="R77" s="54">
        <v>4340579</v>
      </c>
      <c r="S77" s="54">
        <v>4184152</v>
      </c>
      <c r="T77" s="54">
        <v>4139157</v>
      </c>
      <c r="U77" s="54">
        <v>4052965</v>
      </c>
      <c r="V77" s="54">
        <v>3919738</v>
      </c>
      <c r="W77" s="54">
        <v>4016998</v>
      </c>
    </row>
    <row r="78" spans="2:23">
      <c r="B78" s="50" t="s">
        <v>32</v>
      </c>
      <c r="C78" s="54">
        <v>2029602</v>
      </c>
      <c r="D78" s="54">
        <v>2186633</v>
      </c>
      <c r="E78" s="54">
        <v>2357302</v>
      </c>
      <c r="F78" s="54">
        <v>2137274</v>
      </c>
      <c r="G78" s="54">
        <v>2311450</v>
      </c>
      <c r="H78" s="54">
        <v>2374011</v>
      </c>
      <c r="I78" s="54">
        <v>2463931</v>
      </c>
      <c r="J78" s="54">
        <v>2437858</v>
      </c>
      <c r="K78" s="54">
        <v>2441676</v>
      </c>
      <c r="L78" s="54">
        <v>2539749</v>
      </c>
      <c r="M78" s="54">
        <v>2584338</v>
      </c>
      <c r="N78" s="54">
        <v>2534821</v>
      </c>
      <c r="O78" s="54">
        <v>2597560</v>
      </c>
      <c r="P78" s="54">
        <v>2611462</v>
      </c>
      <c r="Q78" s="54">
        <v>2631311</v>
      </c>
      <c r="R78" s="54">
        <v>2667212</v>
      </c>
      <c r="S78" s="54">
        <v>2633788</v>
      </c>
      <c r="T78" s="54">
        <v>2610524</v>
      </c>
      <c r="U78" s="54">
        <v>2522983</v>
      </c>
      <c r="V78" s="54">
        <v>2444346</v>
      </c>
      <c r="W78" s="54">
        <v>2537891</v>
      </c>
    </row>
    <row r="79" spans="2:23">
      <c r="B79" s="50" t="s">
        <v>33</v>
      </c>
      <c r="C79" s="54">
        <v>660048</v>
      </c>
      <c r="D79" s="54">
        <v>674868</v>
      </c>
      <c r="E79" s="54">
        <v>682580</v>
      </c>
      <c r="F79" s="54">
        <v>665196</v>
      </c>
      <c r="G79" s="54">
        <v>715174</v>
      </c>
      <c r="H79" s="54">
        <v>722765</v>
      </c>
      <c r="I79" s="54">
        <v>710237</v>
      </c>
      <c r="J79" s="54">
        <v>733113</v>
      </c>
      <c r="K79" s="54">
        <v>699032</v>
      </c>
      <c r="L79" s="54">
        <v>720075</v>
      </c>
      <c r="M79" s="54">
        <v>723526</v>
      </c>
      <c r="N79" s="54">
        <v>717286</v>
      </c>
      <c r="O79" s="54">
        <v>696372</v>
      </c>
      <c r="P79" s="54">
        <v>678305</v>
      </c>
      <c r="Q79" s="54">
        <v>713972</v>
      </c>
      <c r="R79" s="54">
        <v>671252</v>
      </c>
      <c r="S79" s="54">
        <v>677430</v>
      </c>
      <c r="T79" s="54">
        <v>659290</v>
      </c>
      <c r="U79" s="54">
        <v>619374</v>
      </c>
      <c r="V79" s="54">
        <v>623815</v>
      </c>
      <c r="W79" s="54">
        <v>649248</v>
      </c>
    </row>
    <row r="80" spans="2:23">
      <c r="B80" s="50" t="s">
        <v>34</v>
      </c>
      <c r="C80" s="54">
        <v>456221</v>
      </c>
      <c r="D80" s="54">
        <v>475987</v>
      </c>
      <c r="E80" s="54">
        <v>526760</v>
      </c>
      <c r="F80" s="54">
        <v>552718</v>
      </c>
      <c r="G80" s="54">
        <v>593954</v>
      </c>
      <c r="H80" s="54">
        <v>623867</v>
      </c>
      <c r="I80" s="54">
        <v>665875</v>
      </c>
      <c r="J80" s="54">
        <v>625836</v>
      </c>
      <c r="K80" s="54">
        <v>593173</v>
      </c>
      <c r="L80" s="54">
        <v>534210</v>
      </c>
      <c r="M80" s="54">
        <v>524788</v>
      </c>
      <c r="N80" s="54">
        <v>535931</v>
      </c>
      <c r="O80" s="54">
        <v>527637</v>
      </c>
      <c r="P80" s="54">
        <v>546603</v>
      </c>
      <c r="Q80" s="54">
        <v>532032</v>
      </c>
      <c r="R80" s="54">
        <v>527547</v>
      </c>
      <c r="S80" s="54">
        <v>526789</v>
      </c>
      <c r="T80" s="54">
        <v>551732</v>
      </c>
      <c r="U80" s="54">
        <v>538976</v>
      </c>
      <c r="V80" s="54">
        <v>512768</v>
      </c>
      <c r="W80" s="54">
        <v>501257</v>
      </c>
    </row>
    <row r="81" spans="2:23">
      <c r="B81" s="50" t="s">
        <v>35</v>
      </c>
      <c r="C81" s="54">
        <v>195984</v>
      </c>
      <c r="D81" s="54">
        <v>193083</v>
      </c>
      <c r="E81" s="54">
        <v>222533</v>
      </c>
      <c r="F81" s="54">
        <v>234110</v>
      </c>
      <c r="G81" s="54">
        <v>289455</v>
      </c>
      <c r="H81" s="54">
        <v>314902</v>
      </c>
      <c r="I81" s="54">
        <v>319665</v>
      </c>
      <c r="J81" s="54">
        <v>262430</v>
      </c>
      <c r="K81" s="54">
        <v>278730</v>
      </c>
      <c r="L81" s="54">
        <v>273744</v>
      </c>
      <c r="M81" s="54">
        <v>295488</v>
      </c>
      <c r="N81" s="54">
        <v>266946</v>
      </c>
      <c r="O81" s="54">
        <v>260359</v>
      </c>
      <c r="P81" s="54">
        <v>293907</v>
      </c>
      <c r="Q81" s="54">
        <v>290449</v>
      </c>
      <c r="R81" s="54">
        <v>276733</v>
      </c>
      <c r="S81" s="54">
        <v>275019</v>
      </c>
      <c r="T81" s="54">
        <v>269043</v>
      </c>
      <c r="U81" s="54">
        <v>278130</v>
      </c>
      <c r="V81" s="54">
        <v>255695</v>
      </c>
      <c r="W81" s="54">
        <v>296973</v>
      </c>
    </row>
    <row r="82" spans="2:23">
      <c r="B82" s="50" t="s">
        <v>39</v>
      </c>
      <c r="C82" s="54">
        <v>194817</v>
      </c>
      <c r="D82" s="54">
        <v>234198</v>
      </c>
      <c r="E82" s="54">
        <v>218767</v>
      </c>
      <c r="F82" s="54">
        <v>232281</v>
      </c>
      <c r="G82" s="54">
        <v>245161</v>
      </c>
      <c r="H82" s="54">
        <v>256413</v>
      </c>
      <c r="I82" s="54">
        <v>244561</v>
      </c>
      <c r="J82" s="54">
        <v>252810</v>
      </c>
      <c r="K82" s="54">
        <v>243097</v>
      </c>
      <c r="L82" s="54">
        <v>232652</v>
      </c>
      <c r="M82" s="54">
        <v>240096</v>
      </c>
      <c r="N82" s="54">
        <v>233244</v>
      </c>
      <c r="O82" s="54">
        <v>230798</v>
      </c>
      <c r="P82" s="54">
        <v>238079</v>
      </c>
      <c r="Q82" s="54">
        <v>242064</v>
      </c>
      <c r="R82" s="54">
        <v>236913</v>
      </c>
      <c r="S82" s="54">
        <v>241763</v>
      </c>
      <c r="T82" s="54">
        <v>234249</v>
      </c>
      <c r="U82" s="54">
        <v>218861</v>
      </c>
      <c r="V82" s="54">
        <v>191493</v>
      </c>
      <c r="W82" s="54">
        <v>213982</v>
      </c>
    </row>
    <row r="83" spans="2:23">
      <c r="B83" s="50" t="s">
        <v>41</v>
      </c>
      <c r="C83" s="54">
        <v>170361</v>
      </c>
      <c r="D83" s="54">
        <v>182720</v>
      </c>
      <c r="E83" s="54">
        <v>186349</v>
      </c>
      <c r="F83" s="54">
        <v>199359</v>
      </c>
      <c r="G83" s="54">
        <v>201212</v>
      </c>
      <c r="H83" s="54">
        <v>230907</v>
      </c>
      <c r="I83" s="54">
        <v>238513</v>
      </c>
      <c r="J83" s="54">
        <v>242307</v>
      </c>
      <c r="K83" s="54">
        <v>225671</v>
      </c>
      <c r="L83" s="54">
        <v>222612</v>
      </c>
      <c r="M83" s="54">
        <v>244329</v>
      </c>
      <c r="N83" s="54">
        <v>233635</v>
      </c>
      <c r="O83" s="54">
        <v>223196</v>
      </c>
      <c r="P83" s="54">
        <v>243052</v>
      </c>
      <c r="Q83" s="54">
        <v>225111</v>
      </c>
      <c r="R83" s="54">
        <v>238008</v>
      </c>
      <c r="S83" s="54">
        <v>233596</v>
      </c>
      <c r="T83" s="54">
        <v>238091</v>
      </c>
      <c r="U83" s="54">
        <v>232621</v>
      </c>
      <c r="V83" s="54">
        <v>225360</v>
      </c>
      <c r="W83" s="54">
        <v>217830</v>
      </c>
    </row>
    <row r="84" spans="2:23">
      <c r="B84" s="50" t="s">
        <v>40</v>
      </c>
      <c r="C84" s="54">
        <v>150728</v>
      </c>
      <c r="D84" s="54">
        <v>188470</v>
      </c>
      <c r="E84" s="54">
        <v>152042</v>
      </c>
      <c r="F84" s="54">
        <v>185510</v>
      </c>
      <c r="G84" s="54">
        <v>196961</v>
      </c>
      <c r="H84" s="54">
        <v>230520</v>
      </c>
      <c r="I84" s="54">
        <v>236576</v>
      </c>
      <c r="J84" s="54">
        <v>231875</v>
      </c>
      <c r="K84" s="54">
        <v>230720</v>
      </c>
      <c r="L84" s="54">
        <v>259067</v>
      </c>
      <c r="M84" s="54">
        <v>254289</v>
      </c>
      <c r="N84" s="54">
        <v>246417</v>
      </c>
      <c r="O84" s="54">
        <v>245493</v>
      </c>
      <c r="P84" s="54">
        <v>260080</v>
      </c>
      <c r="Q84" s="54">
        <v>237487</v>
      </c>
      <c r="R84" s="54">
        <v>242538</v>
      </c>
      <c r="S84" s="54">
        <v>216979</v>
      </c>
      <c r="T84" s="54">
        <v>230837</v>
      </c>
      <c r="U84" s="54">
        <v>211953</v>
      </c>
      <c r="V84" s="54">
        <v>191809</v>
      </c>
      <c r="W84" s="54">
        <v>211002</v>
      </c>
    </row>
    <row r="85" spans="2:23">
      <c r="B85" s="50" t="s">
        <v>138</v>
      </c>
      <c r="C85" s="54">
        <v>197231</v>
      </c>
      <c r="D85" s="54">
        <v>200555</v>
      </c>
      <c r="E85" s="54">
        <v>206935</v>
      </c>
      <c r="F85" s="54">
        <v>224922</v>
      </c>
      <c r="G85" s="54">
        <v>228256</v>
      </c>
      <c r="H85" s="54">
        <v>249647</v>
      </c>
      <c r="I85" s="54">
        <v>249662</v>
      </c>
      <c r="J85" s="54">
        <v>255474</v>
      </c>
      <c r="K85" s="54">
        <v>248744</v>
      </c>
      <c r="L85" s="54">
        <v>260523</v>
      </c>
      <c r="M85" s="54">
        <v>249317</v>
      </c>
      <c r="N85" s="54">
        <v>273027</v>
      </c>
      <c r="O85" s="54">
        <v>250635</v>
      </c>
      <c r="P85" s="54">
        <v>262032</v>
      </c>
      <c r="Q85" s="54">
        <v>247412</v>
      </c>
      <c r="R85" s="54">
        <v>239465</v>
      </c>
      <c r="S85" s="54">
        <v>241715</v>
      </c>
      <c r="T85" s="54">
        <v>232911</v>
      </c>
      <c r="U85" s="54">
        <v>226159</v>
      </c>
      <c r="V85" s="54">
        <v>201477</v>
      </c>
      <c r="W85" s="54">
        <v>218679</v>
      </c>
    </row>
    <row r="86" spans="2:23">
      <c r="B86" s="50" t="s">
        <v>38</v>
      </c>
      <c r="C86" s="54">
        <v>120530</v>
      </c>
      <c r="D86" s="54">
        <v>142205</v>
      </c>
      <c r="E86" s="54">
        <v>128387</v>
      </c>
      <c r="F86" s="54">
        <v>156107</v>
      </c>
      <c r="G86" s="54">
        <v>196284</v>
      </c>
      <c r="H86" s="54">
        <v>210810</v>
      </c>
      <c r="I86" s="54">
        <v>215567</v>
      </c>
      <c r="J86" s="54">
        <v>216445</v>
      </c>
      <c r="K86" s="54">
        <v>204620</v>
      </c>
      <c r="L86" s="54">
        <v>237877</v>
      </c>
      <c r="M86" s="54">
        <v>240830</v>
      </c>
      <c r="N86" s="54">
        <v>245414</v>
      </c>
      <c r="O86" s="54">
        <v>239348</v>
      </c>
      <c r="P86" s="54">
        <v>227495</v>
      </c>
      <c r="Q86" s="54">
        <v>243265</v>
      </c>
      <c r="R86" s="54">
        <v>258185</v>
      </c>
      <c r="S86" s="54">
        <v>244586</v>
      </c>
      <c r="T86" s="54">
        <v>262422</v>
      </c>
      <c r="U86" s="54">
        <v>260293</v>
      </c>
      <c r="V86" s="54">
        <v>229493</v>
      </c>
      <c r="W86" s="54">
        <v>228936</v>
      </c>
    </row>
    <row r="87" spans="2:23">
      <c r="B87" s="50" t="s">
        <v>139</v>
      </c>
      <c r="C87" s="54">
        <v>1328317</v>
      </c>
      <c r="D87" s="54">
        <v>1458169</v>
      </c>
      <c r="E87" s="54">
        <v>1543171</v>
      </c>
      <c r="F87" s="54">
        <v>1701696</v>
      </c>
      <c r="G87" s="54">
        <v>1867066</v>
      </c>
      <c r="H87" s="54">
        <v>2031789</v>
      </c>
      <c r="I87" s="54">
        <v>2066581</v>
      </c>
      <c r="J87" s="54">
        <v>2060049</v>
      </c>
      <c r="K87" s="54">
        <v>2131712</v>
      </c>
      <c r="L87" s="54">
        <v>2283621</v>
      </c>
      <c r="M87" s="54">
        <v>2225107</v>
      </c>
      <c r="N87" s="54">
        <v>2142395</v>
      </c>
      <c r="O87" s="54">
        <v>2238922</v>
      </c>
      <c r="P87" s="54">
        <v>2258732</v>
      </c>
      <c r="Q87" s="54">
        <v>2173128</v>
      </c>
      <c r="R87" s="54">
        <v>2199343</v>
      </c>
      <c r="S87" s="54">
        <v>2121816</v>
      </c>
      <c r="T87" s="54">
        <v>2121447</v>
      </c>
      <c r="U87" s="54">
        <v>2085119</v>
      </c>
      <c r="V87" s="54">
        <v>1872665</v>
      </c>
      <c r="W87" s="54">
        <v>2022352</v>
      </c>
    </row>
    <row r="88" spans="2:23">
      <c r="B88" s="37" t="s">
        <v>7</v>
      </c>
      <c r="C88" s="40">
        <f>SUM(C89:C99)</f>
        <v>100.00000000000003</v>
      </c>
      <c r="D88" s="40">
        <f t="shared" ref="D88:W88" si="21">SUM(D89:D99)</f>
        <v>100</v>
      </c>
      <c r="E88" s="40">
        <f t="shared" si="21"/>
        <v>99.999999999999986</v>
      </c>
      <c r="F88" s="40">
        <f t="shared" si="21"/>
        <v>100</v>
      </c>
      <c r="G88" s="40">
        <f t="shared" si="21"/>
        <v>100.00000000000001</v>
      </c>
      <c r="H88" s="40">
        <f t="shared" si="21"/>
        <v>100</v>
      </c>
      <c r="I88" s="40">
        <f t="shared" si="21"/>
        <v>100.00000000000001</v>
      </c>
      <c r="J88" s="40">
        <f t="shared" si="21"/>
        <v>99.999999999999986</v>
      </c>
      <c r="K88" s="40">
        <f t="shared" si="21"/>
        <v>100</v>
      </c>
      <c r="L88" s="40">
        <f t="shared" si="21"/>
        <v>100</v>
      </c>
      <c r="M88" s="40">
        <f t="shared" si="21"/>
        <v>100</v>
      </c>
      <c r="N88" s="40">
        <f t="shared" si="21"/>
        <v>99.999999999999986</v>
      </c>
      <c r="O88" s="40">
        <f t="shared" si="21"/>
        <v>100</v>
      </c>
      <c r="P88" s="40">
        <f t="shared" si="21"/>
        <v>100.00000000000003</v>
      </c>
      <c r="Q88" s="40">
        <f t="shared" si="21"/>
        <v>100.00000000000003</v>
      </c>
      <c r="R88" s="40">
        <f t="shared" si="21"/>
        <v>100</v>
      </c>
      <c r="S88" s="40">
        <f t="shared" si="21"/>
        <v>99.999999999999986</v>
      </c>
      <c r="T88" s="40">
        <f t="shared" si="21"/>
        <v>99.999999999999986</v>
      </c>
      <c r="U88" s="40">
        <f t="shared" si="21"/>
        <v>100</v>
      </c>
      <c r="V88" s="40">
        <f t="shared" si="21"/>
        <v>100.00000000000003</v>
      </c>
      <c r="W88" s="40">
        <f t="shared" si="21"/>
        <v>100.00000000000003</v>
      </c>
    </row>
    <row r="89" spans="2:23">
      <c r="B89" s="50" t="s">
        <v>31</v>
      </c>
      <c r="C89" s="55">
        <f t="shared" ref="C89:W99" si="22">(C77/C$76)*100</f>
        <v>41.46763147223529</v>
      </c>
      <c r="D89" s="55">
        <f t="shared" si="22"/>
        <v>40.734757130206404</v>
      </c>
      <c r="E89" s="55">
        <f t="shared" si="22"/>
        <v>39.21840594276059</v>
      </c>
      <c r="F89" s="55">
        <f t="shared" si="22"/>
        <v>39.555771649928268</v>
      </c>
      <c r="G89" s="55">
        <f t="shared" si="22"/>
        <v>38.691321003477903</v>
      </c>
      <c r="H89" s="55">
        <f t="shared" si="22"/>
        <v>38.046261261430729</v>
      </c>
      <c r="I89" s="55">
        <f t="shared" si="22"/>
        <v>37.698634167460021</v>
      </c>
      <c r="J89" s="55">
        <f t="shared" si="22"/>
        <v>37.222012434133354</v>
      </c>
      <c r="K89" s="55">
        <f t="shared" si="22"/>
        <v>37.473233753327413</v>
      </c>
      <c r="L89" s="55">
        <f t="shared" si="22"/>
        <v>36.777184612045176</v>
      </c>
      <c r="M89" s="55">
        <f t="shared" si="22"/>
        <v>36.372665912078375</v>
      </c>
      <c r="N89" s="55">
        <f t="shared" si="22"/>
        <v>36.564992927393199</v>
      </c>
      <c r="O89" s="55">
        <f t="shared" si="22"/>
        <v>36.422670489609231</v>
      </c>
      <c r="P89" s="55">
        <f t="shared" si="22"/>
        <v>36.535374374598653</v>
      </c>
      <c r="Q89" s="55">
        <f t="shared" si="22"/>
        <v>36.703970368690591</v>
      </c>
      <c r="R89" s="55">
        <f t="shared" si="22"/>
        <v>36.482275047225215</v>
      </c>
      <c r="S89" s="55">
        <f t="shared" si="22"/>
        <v>36.077637566217177</v>
      </c>
      <c r="T89" s="55">
        <f t="shared" si="22"/>
        <v>35.837778685737632</v>
      </c>
      <c r="U89" s="55">
        <f t="shared" si="22"/>
        <v>36.034574641647154</v>
      </c>
      <c r="V89" s="55">
        <f t="shared" si="22"/>
        <v>36.740681279624745</v>
      </c>
      <c r="W89" s="55">
        <f t="shared" si="22"/>
        <v>36.139851669091591</v>
      </c>
    </row>
    <row r="90" spans="2:23">
      <c r="B90" s="50" t="s">
        <v>32</v>
      </c>
      <c r="C90" s="55">
        <f t="shared" si="22"/>
        <v>21.584463540573829</v>
      </c>
      <c r="D90" s="55">
        <f t="shared" si="22"/>
        <v>21.828159098185004</v>
      </c>
      <c r="E90" s="55">
        <f t="shared" si="22"/>
        <v>23.01760293931406</v>
      </c>
      <c r="F90" s="55">
        <f t="shared" si="22"/>
        <v>20.54099604235266</v>
      </c>
      <c r="G90" s="55">
        <f t="shared" si="22"/>
        <v>20.703068670469701</v>
      </c>
      <c r="H90" s="55">
        <f t="shared" si="22"/>
        <v>20.298971512141534</v>
      </c>
      <c r="I90" s="55">
        <f t="shared" si="22"/>
        <v>20.712830503523339</v>
      </c>
      <c r="J90" s="55">
        <f t="shared" si="22"/>
        <v>20.912776632188027</v>
      </c>
      <c r="K90" s="55">
        <f t="shared" si="22"/>
        <v>20.921809399131931</v>
      </c>
      <c r="L90" s="55">
        <f t="shared" si="22"/>
        <v>21.227832170883218</v>
      </c>
      <c r="M90" s="55">
        <f t="shared" si="22"/>
        <v>21.687179518164498</v>
      </c>
      <c r="N90" s="55">
        <f t="shared" si="22"/>
        <v>21.64408094621113</v>
      </c>
      <c r="O90" s="55">
        <f t="shared" si="22"/>
        <v>21.989199933293207</v>
      </c>
      <c r="P90" s="55">
        <f t="shared" si="22"/>
        <v>21.750782298278654</v>
      </c>
      <c r="Q90" s="55">
        <f t="shared" si="22"/>
        <v>22.100110655470935</v>
      </c>
      <c r="R90" s="55">
        <f t="shared" si="22"/>
        <v>22.417737770297389</v>
      </c>
      <c r="S90" s="55">
        <f t="shared" si="22"/>
        <v>22.709702919552637</v>
      </c>
      <c r="T90" s="55">
        <f t="shared" si="22"/>
        <v>22.602520601612007</v>
      </c>
      <c r="U90" s="55">
        <f t="shared" si="22"/>
        <v>22.431631961565635</v>
      </c>
      <c r="V90" s="55">
        <f t="shared" si="22"/>
        <v>22.911464318055344</v>
      </c>
      <c r="W90" s="55">
        <f t="shared" si="22"/>
        <v>22.832723414928889</v>
      </c>
    </row>
    <row r="91" spans="2:23">
      <c r="B91" s="50" t="s">
        <v>33</v>
      </c>
      <c r="C91" s="55">
        <f t="shared" si="22"/>
        <v>7.0194954434557477</v>
      </c>
      <c r="D91" s="55">
        <f t="shared" si="22"/>
        <v>6.736899184396246</v>
      </c>
      <c r="E91" s="55">
        <f t="shared" si="22"/>
        <v>6.6649735224069682</v>
      </c>
      <c r="F91" s="55">
        <f t="shared" si="22"/>
        <v>6.3930915752443624</v>
      </c>
      <c r="G91" s="55">
        <f t="shared" si="22"/>
        <v>6.405631284836141</v>
      </c>
      <c r="H91" s="55">
        <f t="shared" si="22"/>
        <v>6.1799992270351636</v>
      </c>
      <c r="I91" s="55">
        <f t="shared" si="22"/>
        <v>5.9705481193795222</v>
      </c>
      <c r="J91" s="55">
        <f t="shared" si="22"/>
        <v>6.2888931246829234</v>
      </c>
      <c r="K91" s="55">
        <f t="shared" si="22"/>
        <v>5.9897440397063297</v>
      </c>
      <c r="L91" s="55">
        <f t="shared" si="22"/>
        <v>6.0185598066772474</v>
      </c>
      <c r="M91" s="55">
        <f t="shared" si="22"/>
        <v>6.0716664182701674</v>
      </c>
      <c r="N91" s="55">
        <f t="shared" si="22"/>
        <v>6.1246913472722522</v>
      </c>
      <c r="O91" s="55">
        <f t="shared" si="22"/>
        <v>5.8950180692446983</v>
      </c>
      <c r="P91" s="55">
        <f t="shared" si="22"/>
        <v>5.6495803449691788</v>
      </c>
      <c r="Q91" s="55">
        <f t="shared" si="22"/>
        <v>5.9965774493808963</v>
      </c>
      <c r="R91" s="55">
        <f t="shared" si="22"/>
        <v>5.6418279888466536</v>
      </c>
      <c r="S91" s="55">
        <f t="shared" si="22"/>
        <v>5.8411056807884849</v>
      </c>
      <c r="T91" s="55">
        <f t="shared" si="22"/>
        <v>5.7082853126179955</v>
      </c>
      <c r="U91" s="55">
        <f t="shared" si="22"/>
        <v>5.506802707177477</v>
      </c>
      <c r="V91" s="55">
        <f t="shared" si="22"/>
        <v>5.847173482627948</v>
      </c>
      <c r="W91" s="55">
        <f t="shared" si="22"/>
        <v>5.8411098079845631</v>
      </c>
    </row>
    <row r="92" spans="2:23">
      <c r="B92" s="50" t="s">
        <v>34</v>
      </c>
      <c r="C92" s="55">
        <f t="shared" si="22"/>
        <v>4.851830822468707</v>
      </c>
      <c r="D92" s="55">
        <f t="shared" si="22"/>
        <v>4.7515609453748233</v>
      </c>
      <c r="E92" s="55">
        <f t="shared" si="22"/>
        <v>5.1434871409403939</v>
      </c>
      <c r="F92" s="55">
        <f t="shared" si="22"/>
        <v>5.3120836404396803</v>
      </c>
      <c r="G92" s="55">
        <f t="shared" si="22"/>
        <v>5.3198946328495795</v>
      </c>
      <c r="H92" s="55">
        <f t="shared" si="22"/>
        <v>5.3343722755982181</v>
      </c>
      <c r="I92" s="55">
        <f t="shared" si="22"/>
        <v>5.5976226653804844</v>
      </c>
      <c r="J92" s="55">
        <f t="shared" si="22"/>
        <v>5.3686344636898564</v>
      </c>
      <c r="K92" s="55">
        <f t="shared" si="22"/>
        <v>5.0826778191337771</v>
      </c>
      <c r="L92" s="55">
        <f t="shared" si="22"/>
        <v>4.4650554932820228</v>
      </c>
      <c r="M92" s="55">
        <f t="shared" si="22"/>
        <v>4.403902107610735</v>
      </c>
      <c r="N92" s="55">
        <f t="shared" si="22"/>
        <v>4.5761550600945302</v>
      </c>
      <c r="O92" s="55">
        <f t="shared" si="22"/>
        <v>4.4666207845836201</v>
      </c>
      <c r="P92" s="55">
        <f t="shared" si="22"/>
        <v>4.5526386585697995</v>
      </c>
      <c r="Q92" s="55">
        <f t="shared" si="22"/>
        <v>4.4684820883018066</v>
      </c>
      <c r="R92" s="55">
        <f t="shared" si="22"/>
        <v>4.4339971129055638</v>
      </c>
      <c r="S92" s="55">
        <f t="shared" si="22"/>
        <v>4.5422113288116632</v>
      </c>
      <c r="T92" s="55">
        <f t="shared" si="22"/>
        <v>4.7770232706416778</v>
      </c>
      <c r="U92" s="55">
        <f t="shared" si="22"/>
        <v>4.7919907776298132</v>
      </c>
      <c r="V92" s="55">
        <f t="shared" si="22"/>
        <v>4.8063022728535989</v>
      </c>
      <c r="W92" s="55">
        <f t="shared" si="22"/>
        <v>4.5096745450442945</v>
      </c>
    </row>
    <row r="93" spans="2:23">
      <c r="B93" s="50" t="s">
        <v>35</v>
      </c>
      <c r="C93" s="55">
        <f t="shared" si="22"/>
        <v>2.0842556829052299</v>
      </c>
      <c r="D93" s="55">
        <f t="shared" si="22"/>
        <v>1.9274594516568877</v>
      </c>
      <c r="E93" s="55">
        <f t="shared" si="22"/>
        <v>2.1728977597670451</v>
      </c>
      <c r="F93" s="55">
        <f t="shared" si="22"/>
        <v>2.249993488656663</v>
      </c>
      <c r="G93" s="55">
        <f t="shared" si="22"/>
        <v>2.5925746791022117</v>
      </c>
      <c r="H93" s="55">
        <f t="shared" si="22"/>
        <v>2.6925682851159465</v>
      </c>
      <c r="I93" s="55">
        <f t="shared" si="22"/>
        <v>2.6872371681304337</v>
      </c>
      <c r="J93" s="55">
        <f t="shared" si="22"/>
        <v>2.251213963891705</v>
      </c>
      <c r="K93" s="55">
        <f t="shared" si="22"/>
        <v>2.3883332325091629</v>
      </c>
      <c r="L93" s="55">
        <f t="shared" si="22"/>
        <v>2.2880181032795979</v>
      </c>
      <c r="M93" s="55">
        <f t="shared" si="22"/>
        <v>2.4796684108129012</v>
      </c>
      <c r="N93" s="55">
        <f t="shared" si="22"/>
        <v>2.2793723234371486</v>
      </c>
      <c r="O93" s="55">
        <f t="shared" si="22"/>
        <v>2.2040245867014763</v>
      </c>
      <c r="P93" s="55">
        <f t="shared" si="22"/>
        <v>2.4479418704695619</v>
      </c>
      <c r="Q93" s="55">
        <f t="shared" si="22"/>
        <v>2.4394513000443041</v>
      </c>
      <c r="R93" s="55">
        <f t="shared" si="22"/>
        <v>2.3259222837883553</v>
      </c>
      <c r="S93" s="55">
        <f t="shared" si="22"/>
        <v>2.3713373237452848</v>
      </c>
      <c r="T93" s="55">
        <f t="shared" si="22"/>
        <v>2.3294365231729333</v>
      </c>
      <c r="U93" s="55">
        <f t="shared" si="22"/>
        <v>2.4728306918715859</v>
      </c>
      <c r="V93" s="55">
        <f t="shared" si="22"/>
        <v>2.3966929676916284</v>
      </c>
      <c r="W93" s="55">
        <f t="shared" si="22"/>
        <v>2.6717862866063502</v>
      </c>
    </row>
    <row r="94" spans="2:23">
      <c r="B94" s="50" t="s">
        <v>39</v>
      </c>
      <c r="C94" s="55">
        <f t="shared" si="22"/>
        <v>2.0718448412959645</v>
      </c>
      <c r="D94" s="55">
        <f t="shared" si="22"/>
        <v>2.3378917287339629</v>
      </c>
      <c r="E94" s="55">
        <f t="shared" si="22"/>
        <v>2.1361250880137201</v>
      </c>
      <c r="F94" s="55">
        <f t="shared" si="22"/>
        <v>2.2324152643571757</v>
      </c>
      <c r="G94" s="55">
        <f t="shared" si="22"/>
        <v>2.1958446076363418</v>
      </c>
      <c r="H94" s="55">
        <f t="shared" si="22"/>
        <v>2.1924583257376429</v>
      </c>
      <c r="I94" s="55">
        <f t="shared" si="22"/>
        <v>2.0558816544668548</v>
      </c>
      <c r="J94" s="55">
        <f t="shared" si="22"/>
        <v>2.1686903258448424</v>
      </c>
      <c r="K94" s="55">
        <f t="shared" si="22"/>
        <v>2.0830073685045742</v>
      </c>
      <c r="L94" s="55">
        <f t="shared" si="22"/>
        <v>1.9445612972858035</v>
      </c>
      <c r="M94" s="55">
        <f t="shared" si="22"/>
        <v>2.014831285069222</v>
      </c>
      <c r="N94" s="55">
        <f t="shared" si="22"/>
        <v>1.9916009912408286</v>
      </c>
      <c r="O94" s="55">
        <f t="shared" si="22"/>
        <v>1.9537809968602093</v>
      </c>
      <c r="P94" s="55">
        <f t="shared" si="22"/>
        <v>1.9829522691855686</v>
      </c>
      <c r="Q94" s="55">
        <f t="shared" si="22"/>
        <v>2.0330706578226279</v>
      </c>
      <c r="R94" s="55">
        <f t="shared" si="22"/>
        <v>1.9912378574985659</v>
      </c>
      <c r="S94" s="55">
        <f t="shared" si="22"/>
        <v>2.0845891571150768</v>
      </c>
      <c r="T94" s="55">
        <f t="shared" si="22"/>
        <v>2.0281820233818997</v>
      </c>
      <c r="U94" s="55">
        <f t="shared" si="22"/>
        <v>1.9458749435649056</v>
      </c>
      <c r="V94" s="55">
        <f t="shared" si="22"/>
        <v>1.7949116191641328</v>
      </c>
      <c r="W94" s="55">
        <f t="shared" si="22"/>
        <v>1.9251385586588681</v>
      </c>
    </row>
    <row r="95" spans="2:23">
      <c r="B95" s="50" t="s">
        <v>41</v>
      </c>
      <c r="C95" s="55">
        <f t="shared" si="22"/>
        <v>1.8117595436128353</v>
      </c>
      <c r="D95" s="55">
        <f t="shared" si="22"/>
        <v>1.8240103530955418</v>
      </c>
      <c r="E95" s="55">
        <f t="shared" si="22"/>
        <v>1.8195832736485336</v>
      </c>
      <c r="F95" s="55">
        <f t="shared" si="22"/>
        <v>1.9160072269663992</v>
      </c>
      <c r="G95" s="55">
        <f t="shared" si="22"/>
        <v>1.802204613261178</v>
      </c>
      <c r="H95" s="55">
        <f t="shared" si="22"/>
        <v>1.9743693752699818</v>
      </c>
      <c r="I95" s="55">
        <f t="shared" si="22"/>
        <v>2.0050396467623735</v>
      </c>
      <c r="J95" s="55">
        <f t="shared" si="22"/>
        <v>2.0785920129128046</v>
      </c>
      <c r="K95" s="55">
        <f t="shared" si="22"/>
        <v>1.933690485105928</v>
      </c>
      <c r="L95" s="55">
        <f t="shared" si="22"/>
        <v>1.8606445657522279</v>
      </c>
      <c r="M95" s="55">
        <f t="shared" si="22"/>
        <v>2.0503536629084946</v>
      </c>
      <c r="N95" s="55">
        <f t="shared" si="22"/>
        <v>1.9949396236925754</v>
      </c>
      <c r="O95" s="55">
        <f t="shared" si="22"/>
        <v>1.8894275659893558</v>
      </c>
      <c r="P95" s="55">
        <f t="shared" si="22"/>
        <v>2.0243722248921192</v>
      </c>
      <c r="Q95" s="55">
        <f t="shared" si="22"/>
        <v>1.8906841531706888</v>
      </c>
      <c r="R95" s="55">
        <f t="shared" si="22"/>
        <v>2.0004412589748921</v>
      </c>
      <c r="S95" s="55">
        <f t="shared" si="22"/>
        <v>2.0141696154723983</v>
      </c>
      <c r="T95" s="55">
        <f t="shared" si="22"/>
        <v>2.0614469480297459</v>
      </c>
      <c r="U95" s="55">
        <f t="shared" si="22"/>
        <v>2.0682139588460799</v>
      </c>
      <c r="V95" s="55">
        <f t="shared" si="22"/>
        <v>2.1123554516083045</v>
      </c>
      <c r="W95" s="55">
        <f t="shared" si="22"/>
        <v>1.9597579807304411</v>
      </c>
    </row>
    <row r="96" spans="2:23">
      <c r="B96" s="50" t="s">
        <v>40</v>
      </c>
      <c r="C96" s="55">
        <f t="shared" si="22"/>
        <v>1.6029660103525776</v>
      </c>
      <c r="D96" s="55">
        <f t="shared" si="22"/>
        <v>1.8814099783708231</v>
      </c>
      <c r="E96" s="55">
        <f t="shared" si="22"/>
        <v>1.4845965371001204</v>
      </c>
      <c r="F96" s="55">
        <f t="shared" si="22"/>
        <v>1.7829067194083874</v>
      </c>
      <c r="G96" s="55">
        <f t="shared" si="22"/>
        <v>1.7641294894565673</v>
      </c>
      <c r="H96" s="55">
        <f t="shared" si="22"/>
        <v>1.9710603333256951</v>
      </c>
      <c r="I96" s="55">
        <f t="shared" si="22"/>
        <v>1.9887564177736867</v>
      </c>
      <c r="J96" s="55">
        <f t="shared" si="22"/>
        <v>1.9891027621742525</v>
      </c>
      <c r="K96" s="55">
        <f t="shared" si="22"/>
        <v>1.9769534797277439</v>
      </c>
      <c r="L96" s="55">
        <f t="shared" si="22"/>
        <v>2.1653442119729953</v>
      </c>
      <c r="M96" s="55">
        <f t="shared" si="22"/>
        <v>2.1339357284126659</v>
      </c>
      <c r="N96" s="55">
        <f t="shared" si="22"/>
        <v>2.1040813116675725</v>
      </c>
      <c r="O96" s="55">
        <f t="shared" si="22"/>
        <v>2.0781790061534475</v>
      </c>
      <c r="P96" s="55">
        <f t="shared" si="22"/>
        <v>2.1661978846088177</v>
      </c>
      <c r="Q96" s="55">
        <f t="shared" si="22"/>
        <v>1.9946289052247441</v>
      </c>
      <c r="R96" s="55">
        <f t="shared" si="22"/>
        <v>2.0385156048084623</v>
      </c>
      <c r="S96" s="55">
        <f t="shared" si="22"/>
        <v>1.8708903790971829</v>
      </c>
      <c r="T96" s="55">
        <f t="shared" si="22"/>
        <v>1.998640138192298</v>
      </c>
      <c r="U96" s="55">
        <f t="shared" si="22"/>
        <v>1.884456490253688</v>
      </c>
      <c r="V96" s="55">
        <f t="shared" si="22"/>
        <v>1.7978735659280141</v>
      </c>
      <c r="W96" s="55">
        <f t="shared" si="22"/>
        <v>1.8983282993622757</v>
      </c>
    </row>
    <row r="97" spans="2:23">
      <c r="B97" s="50" t="s">
        <v>138</v>
      </c>
      <c r="C97" s="55">
        <f t="shared" si="22"/>
        <v>2.0975173105716869</v>
      </c>
      <c r="D97" s="55">
        <f t="shared" si="22"/>
        <v>2.0020490168841749</v>
      </c>
      <c r="E97" s="55">
        <f t="shared" si="22"/>
        <v>2.0205928914695503</v>
      </c>
      <c r="F97" s="55">
        <f t="shared" si="22"/>
        <v>2.1616891010876684</v>
      </c>
      <c r="G97" s="55">
        <f t="shared" si="22"/>
        <v>2.0444308301917551</v>
      </c>
      <c r="H97" s="55">
        <f t="shared" si="22"/>
        <v>2.1346056699364904</v>
      </c>
      <c r="I97" s="55">
        <f t="shared" si="22"/>
        <v>2.0987627856342743</v>
      </c>
      <c r="J97" s="55">
        <f t="shared" si="22"/>
        <v>2.1915430256116659</v>
      </c>
      <c r="K97" s="55">
        <f t="shared" si="22"/>
        <v>2.1313944017050881</v>
      </c>
      <c r="L97" s="55">
        <f t="shared" si="22"/>
        <v>2.1775138096934024</v>
      </c>
      <c r="M97" s="55">
        <f t="shared" si="22"/>
        <v>2.0922118298497403</v>
      </c>
      <c r="N97" s="55">
        <f t="shared" si="22"/>
        <v>2.3312961698286334</v>
      </c>
      <c r="O97" s="55">
        <f t="shared" si="22"/>
        <v>2.1217077277448615</v>
      </c>
      <c r="P97" s="55">
        <f t="shared" si="22"/>
        <v>2.1824560292979762</v>
      </c>
      <c r="Q97" s="55">
        <f t="shared" si="22"/>
        <v>2.077987960180828</v>
      </c>
      <c r="R97" s="55">
        <f t="shared" si="22"/>
        <v>2.0126872461447625</v>
      </c>
      <c r="S97" s="55">
        <f t="shared" si="22"/>
        <v>2.0841752795591995</v>
      </c>
      <c r="T97" s="55">
        <f t="shared" si="22"/>
        <v>2.016597309904852</v>
      </c>
      <c r="U97" s="55">
        <f t="shared" si="22"/>
        <v>2.0107608544313309</v>
      </c>
      <c r="V97" s="55">
        <f t="shared" si="22"/>
        <v>1.8884941397039685</v>
      </c>
      <c r="W97" s="55">
        <f t="shared" si="22"/>
        <v>1.9673962056105776</v>
      </c>
    </row>
    <row r="98" spans="2:23">
      <c r="B98" s="50" t="s">
        <v>38</v>
      </c>
      <c r="C98" s="55">
        <f t="shared" si="22"/>
        <v>1.2818155434146021</v>
      </c>
      <c r="D98" s="55">
        <f t="shared" si="22"/>
        <v>1.4195676021341479</v>
      </c>
      <c r="E98" s="55">
        <f t="shared" si="22"/>
        <v>1.2536200234716273</v>
      </c>
      <c r="F98" s="55">
        <f t="shared" si="22"/>
        <v>1.5003192240131806</v>
      </c>
      <c r="G98" s="55">
        <f t="shared" si="22"/>
        <v>1.7580657729626317</v>
      </c>
      <c r="H98" s="55">
        <f t="shared" si="22"/>
        <v>1.8025300575585188</v>
      </c>
      <c r="I98" s="55">
        <f t="shared" si="22"/>
        <v>1.8121460110502345</v>
      </c>
      <c r="J98" s="55">
        <f t="shared" si="22"/>
        <v>1.8567389643506464</v>
      </c>
      <c r="K98" s="55">
        <f t="shared" si="22"/>
        <v>1.7533123310588199</v>
      </c>
      <c r="L98" s="55">
        <f t="shared" si="22"/>
        <v>1.9882331022920716</v>
      </c>
      <c r="M98" s="55">
        <f t="shared" si="22"/>
        <v>2.0209908469246498</v>
      </c>
      <c r="N98" s="55">
        <f t="shared" si="22"/>
        <v>2.0955169936391793</v>
      </c>
      <c r="O98" s="55">
        <f t="shared" si="22"/>
        <v>2.0261595595997255</v>
      </c>
      <c r="P98" s="55">
        <f t="shared" si="22"/>
        <v>1.8947984764652526</v>
      </c>
      <c r="Q98" s="55">
        <f t="shared" si="22"/>
        <v>2.0431577333896058</v>
      </c>
      <c r="R98" s="55">
        <f t="shared" si="22"/>
        <v>2.170027589192097</v>
      </c>
      <c r="S98" s="55">
        <f t="shared" si="22"/>
        <v>2.1089303308701011</v>
      </c>
      <c r="T98" s="55">
        <f t="shared" si="22"/>
        <v>2.2721103737472728</v>
      </c>
      <c r="U98" s="55">
        <f t="shared" si="22"/>
        <v>2.3142434087632786</v>
      </c>
      <c r="V98" s="55">
        <f t="shared" si="22"/>
        <v>2.151095090770077</v>
      </c>
      <c r="W98" s="55">
        <f t="shared" si="22"/>
        <v>2.0596756786324391</v>
      </c>
    </row>
    <row r="99" spans="2:23">
      <c r="B99" s="50" t="s">
        <v>139</v>
      </c>
      <c r="C99" s="55">
        <f t="shared" si="22"/>
        <v>14.126419789113534</v>
      </c>
      <c r="D99" s="55">
        <f t="shared" si="22"/>
        <v>14.556235510961981</v>
      </c>
      <c r="E99" s="55">
        <f t="shared" si="22"/>
        <v>15.068114881107391</v>
      </c>
      <c r="F99" s="55">
        <f t="shared" si="22"/>
        <v>16.354726067545553</v>
      </c>
      <c r="G99" s="55">
        <f t="shared" si="22"/>
        <v>16.722834415755987</v>
      </c>
      <c r="H99" s="55">
        <f t="shared" si="22"/>
        <v>17.372803676850079</v>
      </c>
      <c r="I99" s="55">
        <f t="shared" si="22"/>
        <v>17.372540860438772</v>
      </c>
      <c r="J99" s="55">
        <f t="shared" si="22"/>
        <v>17.671802290519921</v>
      </c>
      <c r="K99" s="55">
        <f t="shared" si="22"/>
        <v>18.265843690089234</v>
      </c>
      <c r="L99" s="55">
        <f t="shared" si="22"/>
        <v>19.087052826836238</v>
      </c>
      <c r="M99" s="55">
        <f t="shared" si="22"/>
        <v>18.672594279898547</v>
      </c>
      <c r="N99" s="55">
        <f t="shared" si="22"/>
        <v>18.293272305522951</v>
      </c>
      <c r="O99" s="55">
        <f t="shared" si="22"/>
        <v>18.953211280220167</v>
      </c>
      <c r="P99" s="55">
        <f t="shared" si="22"/>
        <v>18.812905568664426</v>
      </c>
      <c r="Q99" s="55">
        <f t="shared" si="22"/>
        <v>18.251878728322971</v>
      </c>
      <c r="R99" s="55">
        <f t="shared" si="22"/>
        <v>18.485330240318042</v>
      </c>
      <c r="S99" s="55">
        <f t="shared" si="22"/>
        <v>18.295250418770795</v>
      </c>
      <c r="T99" s="55">
        <f t="shared" si="22"/>
        <v>18.367978812961681</v>
      </c>
      <c r="U99" s="55">
        <f t="shared" si="22"/>
        <v>18.538619564249053</v>
      </c>
      <c r="V99" s="55">
        <f t="shared" si="22"/>
        <v>17.552955811972247</v>
      </c>
      <c r="W99" s="55">
        <f t="shared" si="22"/>
        <v>18.194557553349718</v>
      </c>
    </row>
    <row r="100" spans="2:23">
      <c r="B100" s="50"/>
      <c r="C100" s="53"/>
      <c r="D100" s="53"/>
      <c r="E100" s="43"/>
      <c r="F100" s="43"/>
      <c r="G100" s="43"/>
      <c r="H100" s="43"/>
      <c r="I100" s="43"/>
      <c r="J100" s="39"/>
      <c r="K100" s="53"/>
      <c r="L100" s="42"/>
      <c r="M100" s="46"/>
      <c r="N100" s="46"/>
      <c r="O100" s="46"/>
      <c r="P100" s="46"/>
      <c r="Q100" s="46"/>
      <c r="R100" s="39"/>
      <c r="S100" s="39"/>
      <c r="T100" s="39"/>
      <c r="U100" s="39"/>
      <c r="V100" s="39"/>
      <c r="W100" s="39"/>
    </row>
    <row r="101" spans="2:23">
      <c r="B101" s="37" t="s">
        <v>140</v>
      </c>
      <c r="C101" s="40">
        <f>SUM(C102:C107)</f>
        <v>9403069</v>
      </c>
      <c r="D101" s="40">
        <f t="shared" ref="D101:W101" si="23">SUM(D102:D107)</f>
        <v>10017487</v>
      </c>
      <c r="E101" s="40">
        <f t="shared" si="23"/>
        <v>10241301</v>
      </c>
      <c r="F101" s="40">
        <f t="shared" si="23"/>
        <v>10404919</v>
      </c>
      <c r="G101" s="40">
        <f t="shared" si="23"/>
        <v>11164770</v>
      </c>
      <c r="H101" s="40">
        <f t="shared" si="23"/>
        <v>11695228</v>
      </c>
      <c r="I101" s="40">
        <f t="shared" si="23"/>
        <v>11895675</v>
      </c>
      <c r="J101" s="40">
        <f t="shared" si="23"/>
        <v>11657266</v>
      </c>
      <c r="K101" s="40">
        <f t="shared" si="23"/>
        <v>11670482</v>
      </c>
      <c r="L101" s="40">
        <f t="shared" si="23"/>
        <v>11964241</v>
      </c>
      <c r="M101" s="40">
        <f t="shared" si="23"/>
        <v>11916432</v>
      </c>
      <c r="N101" s="40">
        <f t="shared" si="23"/>
        <v>11711382</v>
      </c>
      <c r="O101" s="40">
        <f t="shared" si="23"/>
        <v>11812890</v>
      </c>
      <c r="P101" s="40">
        <f t="shared" si="23"/>
        <v>12006290</v>
      </c>
      <c r="Q101" s="40">
        <f t="shared" si="23"/>
        <v>11906325</v>
      </c>
      <c r="R101" s="40">
        <f t="shared" si="23"/>
        <v>11897775</v>
      </c>
      <c r="S101" s="40">
        <f t="shared" si="23"/>
        <v>11597633</v>
      </c>
      <c r="T101" s="40">
        <f t="shared" si="23"/>
        <v>11549703</v>
      </c>
      <c r="U101" s="40">
        <f t="shared" si="23"/>
        <v>11247434</v>
      </c>
      <c r="V101" s="40">
        <f t="shared" si="23"/>
        <v>10668659</v>
      </c>
      <c r="W101" s="40">
        <f t="shared" si="23"/>
        <v>11115148</v>
      </c>
    </row>
    <row r="102" spans="2:23">
      <c r="B102" s="50" t="s">
        <v>141</v>
      </c>
      <c r="C102" s="54">
        <v>6475545</v>
      </c>
      <c r="D102" s="54">
        <v>6862477</v>
      </c>
      <c r="E102" s="54">
        <v>7035841</v>
      </c>
      <c r="F102" s="54">
        <v>6934419</v>
      </c>
      <c r="G102" s="54">
        <v>7344852</v>
      </c>
      <c r="H102" s="54">
        <v>7591118</v>
      </c>
      <c r="I102" s="54">
        <v>7754850</v>
      </c>
      <c r="J102" s="54">
        <v>7537285</v>
      </c>
      <c r="K102" s="54">
        <v>7555735</v>
      </c>
      <c r="L102" s="54">
        <v>7630348</v>
      </c>
      <c r="M102" s="54">
        <v>7596406</v>
      </c>
      <c r="N102" s="54">
        <v>7495422</v>
      </c>
      <c r="O102" s="54">
        <v>7591210</v>
      </c>
      <c r="P102" s="54">
        <v>7707385</v>
      </c>
      <c r="Q102" s="54">
        <v>7675648</v>
      </c>
      <c r="R102" s="54">
        <v>7679002</v>
      </c>
      <c r="S102" s="54">
        <v>7480300</v>
      </c>
      <c r="T102" s="54">
        <v>7447371</v>
      </c>
      <c r="U102" s="54">
        <v>7250122</v>
      </c>
      <c r="V102" s="54">
        <v>6996328</v>
      </c>
      <c r="W102" s="54">
        <v>7194226</v>
      </c>
    </row>
    <row r="103" spans="2:23">
      <c r="B103" s="50" t="s">
        <v>142</v>
      </c>
      <c r="C103" s="54">
        <v>494160</v>
      </c>
      <c r="D103" s="54">
        <v>546030</v>
      </c>
      <c r="E103" s="54">
        <v>549100</v>
      </c>
      <c r="F103" s="54">
        <v>602253</v>
      </c>
      <c r="G103" s="54">
        <v>683399</v>
      </c>
      <c r="H103" s="54">
        <v>748279</v>
      </c>
      <c r="I103" s="54">
        <v>760843</v>
      </c>
      <c r="J103" s="54">
        <v>754778</v>
      </c>
      <c r="K103" s="54">
        <v>733875</v>
      </c>
      <c r="L103" s="54">
        <v>771349</v>
      </c>
      <c r="M103" s="54">
        <v>799505</v>
      </c>
      <c r="N103" s="54">
        <v>778225</v>
      </c>
      <c r="O103" s="54">
        <v>773082</v>
      </c>
      <c r="P103" s="54">
        <v>792876</v>
      </c>
      <c r="Q103" s="54">
        <v>778153</v>
      </c>
      <c r="R103" s="54">
        <v>798106</v>
      </c>
      <c r="S103" s="54">
        <v>779282</v>
      </c>
      <c r="T103" s="54">
        <v>812745</v>
      </c>
      <c r="U103" s="54">
        <v>786369</v>
      </c>
      <c r="V103" s="54">
        <v>723151</v>
      </c>
      <c r="W103" s="54">
        <v>765608</v>
      </c>
    </row>
    <row r="104" spans="2:23">
      <c r="B104" s="50" t="s">
        <v>143</v>
      </c>
      <c r="C104" s="54">
        <v>844599</v>
      </c>
      <c r="D104" s="54">
        <v>878237</v>
      </c>
      <c r="E104" s="54">
        <v>900712</v>
      </c>
      <c r="F104" s="54">
        <v>902667</v>
      </c>
      <c r="G104" s="54">
        <v>969284</v>
      </c>
      <c r="H104" s="54">
        <v>994917</v>
      </c>
      <c r="I104" s="54">
        <v>982146</v>
      </c>
      <c r="J104" s="54">
        <v>1007742</v>
      </c>
      <c r="K104" s="54">
        <v>981031</v>
      </c>
      <c r="L104" s="54">
        <v>998838</v>
      </c>
      <c r="M104" s="54">
        <v>996537</v>
      </c>
      <c r="N104" s="54">
        <v>995530</v>
      </c>
      <c r="O104" s="54">
        <v>970508</v>
      </c>
      <c r="P104" s="54">
        <v>967972</v>
      </c>
      <c r="Q104" s="54">
        <v>990128</v>
      </c>
      <c r="R104" s="54">
        <v>962531</v>
      </c>
      <c r="S104" s="54">
        <v>941145</v>
      </c>
      <c r="T104" s="54">
        <v>950425</v>
      </c>
      <c r="U104" s="54">
        <v>896129</v>
      </c>
      <c r="V104" s="54">
        <v>892037</v>
      </c>
      <c r="W104" s="54">
        <v>923807</v>
      </c>
    </row>
    <row r="105" spans="2:23">
      <c r="B105" s="50" t="s">
        <v>144</v>
      </c>
      <c r="C105" s="54">
        <v>965126</v>
      </c>
      <c r="D105" s="54">
        <v>1044481</v>
      </c>
      <c r="E105" s="54">
        <v>1059934</v>
      </c>
      <c r="F105" s="54">
        <v>1189466</v>
      </c>
      <c r="G105" s="54">
        <v>1319242</v>
      </c>
      <c r="H105" s="54">
        <v>1430990</v>
      </c>
      <c r="I105" s="54">
        <v>1459029</v>
      </c>
      <c r="J105" s="54">
        <v>1418050</v>
      </c>
      <c r="K105" s="54">
        <v>1418110</v>
      </c>
      <c r="L105" s="54">
        <v>1500939</v>
      </c>
      <c r="M105" s="54">
        <v>1473530</v>
      </c>
      <c r="N105" s="54">
        <v>1446567</v>
      </c>
      <c r="O105" s="54">
        <v>1446099</v>
      </c>
      <c r="P105" s="54">
        <v>1509067</v>
      </c>
      <c r="Q105" s="54">
        <v>1429709</v>
      </c>
      <c r="R105" s="54">
        <v>1424240</v>
      </c>
      <c r="S105" s="54">
        <v>1384383</v>
      </c>
      <c r="T105" s="54">
        <v>1338517</v>
      </c>
      <c r="U105" s="54">
        <v>1332101</v>
      </c>
      <c r="V105" s="54">
        <v>1184182</v>
      </c>
      <c r="W105" s="54">
        <v>1315915</v>
      </c>
    </row>
    <row r="106" spans="2:23">
      <c r="B106" s="51" t="s">
        <v>145</v>
      </c>
      <c r="C106" s="54">
        <v>388874</v>
      </c>
      <c r="D106" s="54">
        <v>433053</v>
      </c>
      <c r="E106" s="54">
        <v>427612</v>
      </c>
      <c r="F106" s="54">
        <v>451610</v>
      </c>
      <c r="G106" s="54">
        <v>509468</v>
      </c>
      <c r="H106" s="54">
        <v>549231</v>
      </c>
      <c r="I106" s="54">
        <v>550142</v>
      </c>
      <c r="J106" s="54">
        <v>551290</v>
      </c>
      <c r="K106" s="54">
        <v>561962</v>
      </c>
      <c r="L106" s="54">
        <v>578723</v>
      </c>
      <c r="M106" s="54">
        <v>584347</v>
      </c>
      <c r="N106" s="54">
        <v>567684</v>
      </c>
      <c r="O106" s="54">
        <v>567237</v>
      </c>
      <c r="P106" s="54">
        <v>576272</v>
      </c>
      <c r="Q106" s="54">
        <v>593802</v>
      </c>
      <c r="R106" s="54">
        <v>587714</v>
      </c>
      <c r="S106" s="54">
        <v>570767</v>
      </c>
      <c r="T106" s="54">
        <v>576214</v>
      </c>
      <c r="U106" s="54">
        <v>559903</v>
      </c>
      <c r="V106" s="54">
        <v>496389</v>
      </c>
      <c r="W106" s="54">
        <v>526793</v>
      </c>
    </row>
    <row r="107" spans="2:23">
      <c r="B107" s="51" t="s">
        <v>146</v>
      </c>
      <c r="C107" s="54">
        <v>234765</v>
      </c>
      <c r="D107" s="54">
        <v>253209</v>
      </c>
      <c r="E107" s="54">
        <v>268102</v>
      </c>
      <c r="F107" s="54">
        <v>324504</v>
      </c>
      <c r="G107" s="54">
        <v>338525</v>
      </c>
      <c r="H107" s="54">
        <v>380693</v>
      </c>
      <c r="I107" s="54">
        <v>388665</v>
      </c>
      <c r="J107" s="54">
        <v>388121</v>
      </c>
      <c r="K107" s="54">
        <v>419769</v>
      </c>
      <c r="L107" s="54">
        <v>484044</v>
      </c>
      <c r="M107" s="54">
        <v>466107</v>
      </c>
      <c r="N107" s="54">
        <v>427954</v>
      </c>
      <c r="O107" s="54">
        <v>464754</v>
      </c>
      <c r="P107" s="54">
        <v>452718</v>
      </c>
      <c r="Q107" s="54">
        <v>438885</v>
      </c>
      <c r="R107" s="54">
        <v>446182</v>
      </c>
      <c r="S107" s="54">
        <v>441756</v>
      </c>
      <c r="T107" s="54">
        <v>424431</v>
      </c>
      <c r="U107" s="54">
        <v>422810</v>
      </c>
      <c r="V107" s="54">
        <v>376572</v>
      </c>
      <c r="W107" s="54">
        <v>388799</v>
      </c>
    </row>
    <row r="108" spans="2:23">
      <c r="B108" s="37" t="s">
        <v>140</v>
      </c>
      <c r="C108" s="40">
        <f>SUM(C109:C114)</f>
        <v>100</v>
      </c>
      <c r="D108" s="40">
        <f t="shared" ref="D108:W108" si="24">SUM(D109:D114)</f>
        <v>100</v>
      </c>
      <c r="E108" s="40">
        <f t="shared" si="24"/>
        <v>100</v>
      </c>
      <c r="F108" s="40">
        <f t="shared" si="24"/>
        <v>100</v>
      </c>
      <c r="G108" s="40">
        <f t="shared" si="24"/>
        <v>100.00000000000001</v>
      </c>
      <c r="H108" s="40">
        <f t="shared" si="24"/>
        <v>100</v>
      </c>
      <c r="I108" s="40">
        <f t="shared" si="24"/>
        <v>100</v>
      </c>
      <c r="J108" s="40">
        <f t="shared" si="24"/>
        <v>99.999999999999986</v>
      </c>
      <c r="K108" s="40">
        <f t="shared" si="24"/>
        <v>99.999999999999986</v>
      </c>
      <c r="L108" s="40">
        <f t="shared" si="24"/>
        <v>99.999999999999986</v>
      </c>
      <c r="M108" s="40">
        <f t="shared" si="24"/>
        <v>100.00000000000001</v>
      </c>
      <c r="N108" s="40">
        <f t="shared" si="24"/>
        <v>100</v>
      </c>
      <c r="O108" s="40">
        <f t="shared" si="24"/>
        <v>99.999999999999986</v>
      </c>
      <c r="P108" s="40">
        <f t="shared" si="24"/>
        <v>100</v>
      </c>
      <c r="Q108" s="40">
        <f t="shared" si="24"/>
        <v>100.00000000000001</v>
      </c>
      <c r="R108" s="40">
        <f t="shared" si="24"/>
        <v>100</v>
      </c>
      <c r="S108" s="40">
        <f t="shared" si="24"/>
        <v>99.999999999999986</v>
      </c>
      <c r="T108" s="40">
        <f t="shared" si="24"/>
        <v>100.00000000000001</v>
      </c>
      <c r="U108" s="40">
        <f t="shared" si="24"/>
        <v>100</v>
      </c>
      <c r="V108" s="40">
        <f t="shared" si="24"/>
        <v>100</v>
      </c>
      <c r="W108" s="40">
        <f t="shared" si="24"/>
        <v>100</v>
      </c>
    </row>
    <row r="109" spans="2:23">
      <c r="B109" s="50" t="s">
        <v>141</v>
      </c>
      <c r="C109" s="48">
        <f t="shared" ref="C109:W114" si="25">(C102/C$101)*100</f>
        <v>68.866292483868833</v>
      </c>
      <c r="D109" s="48">
        <f t="shared" si="25"/>
        <v>68.504975349606141</v>
      </c>
      <c r="E109" s="48">
        <f t="shared" si="25"/>
        <v>68.700656293570518</v>
      </c>
      <c r="F109" s="48">
        <f t="shared" si="25"/>
        <v>66.645583689791337</v>
      </c>
      <c r="G109" s="48">
        <f t="shared" si="25"/>
        <v>65.785967825579931</v>
      </c>
      <c r="H109" s="48">
        <f t="shared" si="25"/>
        <v>64.907823943235655</v>
      </c>
      <c r="I109" s="48">
        <f t="shared" si="25"/>
        <v>65.190499908580222</v>
      </c>
      <c r="J109" s="48">
        <f t="shared" si="25"/>
        <v>64.657399084828299</v>
      </c>
      <c r="K109" s="48">
        <f t="shared" si="25"/>
        <v>64.742270284980521</v>
      </c>
      <c r="L109" s="48">
        <f t="shared" si="25"/>
        <v>63.776281337027562</v>
      </c>
      <c r="M109" s="48">
        <f t="shared" si="25"/>
        <v>63.747319667497791</v>
      </c>
      <c r="N109" s="48">
        <f t="shared" si="25"/>
        <v>64.0011742422884</v>
      </c>
      <c r="O109" s="48">
        <f t="shared" si="25"/>
        <v>64.262089971209406</v>
      </c>
      <c r="P109" s="48">
        <f t="shared" si="25"/>
        <v>64.194559684965142</v>
      </c>
      <c r="Q109" s="48">
        <f t="shared" si="25"/>
        <v>64.466978685698578</v>
      </c>
      <c r="R109" s="48">
        <f t="shared" si="25"/>
        <v>64.541496204122197</v>
      </c>
      <c r="S109" s="48">
        <f t="shared" si="25"/>
        <v>64.498505858911031</v>
      </c>
      <c r="T109" s="48">
        <f t="shared" si="25"/>
        <v>64.481060681820139</v>
      </c>
      <c r="U109" s="48">
        <f t="shared" si="25"/>
        <v>64.460231551480987</v>
      </c>
      <c r="V109" s="48">
        <f t="shared" si="25"/>
        <v>65.578326198259788</v>
      </c>
      <c r="W109" s="48">
        <f t="shared" si="25"/>
        <v>64.724518288015602</v>
      </c>
    </row>
    <row r="110" spans="2:23">
      <c r="B110" s="50" t="s">
        <v>142</v>
      </c>
      <c r="C110" s="48">
        <f t="shared" si="25"/>
        <v>5.2553054752655752</v>
      </c>
      <c r="D110" s="48">
        <f t="shared" si="25"/>
        <v>5.4507682415759557</v>
      </c>
      <c r="E110" s="48">
        <f t="shared" si="25"/>
        <v>5.3616234890469485</v>
      </c>
      <c r="F110" s="48">
        <f t="shared" si="25"/>
        <v>5.7881565440346057</v>
      </c>
      <c r="G110" s="48">
        <f t="shared" si="25"/>
        <v>6.1210307064095364</v>
      </c>
      <c r="H110" s="48">
        <f t="shared" si="25"/>
        <v>6.3981565814706656</v>
      </c>
      <c r="I110" s="48">
        <f t="shared" si="25"/>
        <v>6.3959632387401308</v>
      </c>
      <c r="J110" s="48">
        <f t="shared" si="25"/>
        <v>6.4747428771034299</v>
      </c>
      <c r="K110" s="48">
        <f t="shared" si="25"/>
        <v>6.2883006888661495</v>
      </c>
      <c r="L110" s="48">
        <f t="shared" si="25"/>
        <v>6.4471202143119646</v>
      </c>
      <c r="M110" s="48">
        <f t="shared" si="25"/>
        <v>6.709264988043401</v>
      </c>
      <c r="N110" s="48">
        <f t="shared" si="25"/>
        <v>6.6450313037351192</v>
      </c>
      <c r="O110" s="48">
        <f t="shared" si="25"/>
        <v>6.5443934549462499</v>
      </c>
      <c r="P110" s="48">
        <f t="shared" si="25"/>
        <v>6.6038384879925447</v>
      </c>
      <c r="Q110" s="48">
        <f t="shared" si="25"/>
        <v>6.5356270721654246</v>
      </c>
      <c r="R110" s="48">
        <f t="shared" si="25"/>
        <v>6.7080273412465781</v>
      </c>
      <c r="S110" s="48">
        <f t="shared" si="25"/>
        <v>6.7193193645634421</v>
      </c>
      <c r="T110" s="48">
        <f t="shared" si="25"/>
        <v>7.0369341964897272</v>
      </c>
      <c r="U110" s="48">
        <f t="shared" si="25"/>
        <v>6.9915413595669911</v>
      </c>
      <c r="V110" s="48">
        <f t="shared" si="25"/>
        <v>6.7782745704028962</v>
      </c>
      <c r="W110" s="48">
        <f t="shared" si="25"/>
        <v>6.8879694629347261</v>
      </c>
    </row>
    <row r="111" spans="2:23">
      <c r="B111" s="50" t="s">
        <v>143</v>
      </c>
      <c r="C111" s="48">
        <f t="shared" si="25"/>
        <v>8.9821631639627455</v>
      </c>
      <c r="D111" s="48">
        <f t="shared" si="25"/>
        <v>8.7670390787629664</v>
      </c>
      <c r="E111" s="48">
        <f t="shared" si="25"/>
        <v>8.7948982263093338</v>
      </c>
      <c r="F111" s="48">
        <f t="shared" si="25"/>
        <v>8.675387093354594</v>
      </c>
      <c r="G111" s="48">
        <f t="shared" si="25"/>
        <v>8.681629805181835</v>
      </c>
      <c r="H111" s="48">
        <f t="shared" si="25"/>
        <v>8.5070338090031257</v>
      </c>
      <c r="I111" s="48">
        <f t="shared" si="25"/>
        <v>8.2563284555100918</v>
      </c>
      <c r="J111" s="48">
        <f t="shared" si="25"/>
        <v>8.6447542674242825</v>
      </c>
      <c r="K111" s="48">
        <f t="shared" si="25"/>
        <v>8.4060881118706146</v>
      </c>
      <c r="L111" s="48">
        <f t="shared" si="25"/>
        <v>8.348527917483441</v>
      </c>
      <c r="M111" s="48">
        <f t="shared" si="25"/>
        <v>8.3627129328644667</v>
      </c>
      <c r="N111" s="48">
        <f t="shared" si="25"/>
        <v>8.5005339250312222</v>
      </c>
      <c r="O111" s="48">
        <f t="shared" si="25"/>
        <v>8.2156694932400125</v>
      </c>
      <c r="P111" s="48">
        <f t="shared" si="25"/>
        <v>8.0622073929581912</v>
      </c>
      <c r="Q111" s="48">
        <f t="shared" si="25"/>
        <v>8.3159833113912143</v>
      </c>
      <c r="R111" s="48">
        <f t="shared" si="25"/>
        <v>8.0900084259451877</v>
      </c>
      <c r="S111" s="48">
        <f t="shared" si="25"/>
        <v>8.1149748401247042</v>
      </c>
      <c r="T111" s="48">
        <f t="shared" si="25"/>
        <v>8.2289994816316927</v>
      </c>
      <c r="U111" s="48">
        <f t="shared" si="25"/>
        <v>7.9674083884377538</v>
      </c>
      <c r="V111" s="48">
        <f t="shared" si="25"/>
        <v>8.3612851437092512</v>
      </c>
      <c r="W111" s="48">
        <f t="shared" si="25"/>
        <v>8.3112433590627859</v>
      </c>
    </row>
    <row r="112" spans="2:23">
      <c r="B112" s="50" t="s">
        <v>144</v>
      </c>
      <c r="C112" s="48">
        <f t="shared" si="25"/>
        <v>10.263946802900202</v>
      </c>
      <c r="D112" s="48">
        <f t="shared" si="25"/>
        <v>10.426577044721896</v>
      </c>
      <c r="E112" s="48">
        <f t="shared" si="25"/>
        <v>10.349603043597684</v>
      </c>
      <c r="F112" s="48">
        <f t="shared" si="25"/>
        <v>11.431766071412953</v>
      </c>
      <c r="G112" s="48">
        <f t="shared" si="25"/>
        <v>11.81611443854195</v>
      </c>
      <c r="H112" s="48">
        <f t="shared" si="25"/>
        <v>12.235674242520112</v>
      </c>
      <c r="I112" s="48">
        <f t="shared" si="25"/>
        <v>12.265205631458493</v>
      </c>
      <c r="J112" s="48">
        <f t="shared" si="25"/>
        <v>12.164516105234281</v>
      </c>
      <c r="K112" s="48">
        <f t="shared" si="25"/>
        <v>12.151254763942054</v>
      </c>
      <c r="L112" s="48">
        <f t="shared" si="25"/>
        <v>12.545208676421678</v>
      </c>
      <c r="M112" s="48">
        <f t="shared" si="25"/>
        <v>12.365530219112566</v>
      </c>
      <c r="N112" s="48">
        <f t="shared" si="25"/>
        <v>12.351804424106396</v>
      </c>
      <c r="O112" s="48">
        <f t="shared" si="25"/>
        <v>12.241703765970902</v>
      </c>
      <c r="P112" s="48">
        <f t="shared" si="25"/>
        <v>12.568970098173541</v>
      </c>
      <c r="Q112" s="48">
        <f t="shared" si="25"/>
        <v>12.007978952363555</v>
      </c>
      <c r="R112" s="48">
        <f t="shared" si="25"/>
        <v>11.970641569537161</v>
      </c>
      <c r="S112" s="48">
        <f t="shared" si="25"/>
        <v>11.93677192578865</v>
      </c>
      <c r="T112" s="48">
        <f t="shared" si="25"/>
        <v>11.589189782629042</v>
      </c>
      <c r="U112" s="48">
        <f t="shared" si="25"/>
        <v>11.843599171153171</v>
      </c>
      <c r="V112" s="48">
        <f t="shared" si="25"/>
        <v>11.099633046665003</v>
      </c>
      <c r="W112" s="48">
        <f t="shared" si="25"/>
        <v>11.838933678615886</v>
      </c>
    </row>
    <row r="113" spans="2:23">
      <c r="B113" s="51" t="s">
        <v>145</v>
      </c>
      <c r="C113" s="48">
        <f t="shared" si="25"/>
        <v>4.1356072150486183</v>
      </c>
      <c r="D113" s="48">
        <f t="shared" si="25"/>
        <v>4.3229704216237064</v>
      </c>
      <c r="E113" s="48">
        <f t="shared" si="25"/>
        <v>4.175367953739471</v>
      </c>
      <c r="F113" s="48">
        <f t="shared" si="25"/>
        <v>4.3403509436257988</v>
      </c>
      <c r="G113" s="48">
        <f t="shared" si="25"/>
        <v>4.5631750586890725</v>
      </c>
      <c r="H113" s="48">
        <f t="shared" si="25"/>
        <v>4.6961974576297267</v>
      </c>
      <c r="I113" s="48">
        <f t="shared" si="25"/>
        <v>4.6247228509521312</v>
      </c>
      <c r="J113" s="48">
        <f t="shared" si="25"/>
        <v>4.72915347389345</v>
      </c>
      <c r="K113" s="48">
        <f t="shared" si="25"/>
        <v>4.8152424210071185</v>
      </c>
      <c r="L113" s="48">
        <f t="shared" si="25"/>
        <v>4.837105838974658</v>
      </c>
      <c r="M113" s="48">
        <f t="shared" si="25"/>
        <v>4.9037077541331167</v>
      </c>
      <c r="N113" s="48">
        <f t="shared" si="25"/>
        <v>4.8472844622436533</v>
      </c>
      <c r="O113" s="48">
        <f t="shared" si="25"/>
        <v>4.801847812008746</v>
      </c>
      <c r="P113" s="48">
        <f t="shared" si="25"/>
        <v>4.7997507972904208</v>
      </c>
      <c r="Q113" s="48">
        <f t="shared" si="25"/>
        <v>4.9872819698773547</v>
      </c>
      <c r="R113" s="48">
        <f t="shared" si="25"/>
        <v>4.9396967079979239</v>
      </c>
      <c r="S113" s="48">
        <f t="shared" si="25"/>
        <v>4.9214093944859272</v>
      </c>
      <c r="T113" s="48">
        <f t="shared" si="25"/>
        <v>4.9889940892852396</v>
      </c>
      <c r="U113" s="48">
        <f t="shared" si="25"/>
        <v>4.9780509936755353</v>
      </c>
      <c r="V113" s="48">
        <f t="shared" si="25"/>
        <v>4.6527778233421833</v>
      </c>
      <c r="W113" s="48">
        <f t="shared" si="25"/>
        <v>4.7394150757146907</v>
      </c>
    </row>
    <row r="114" spans="2:23">
      <c r="B114" s="51" t="s">
        <v>146</v>
      </c>
      <c r="C114" s="48">
        <f t="shared" si="25"/>
        <v>2.4966848589540289</v>
      </c>
      <c r="D114" s="48">
        <f t="shared" si="25"/>
        <v>2.5276698637093316</v>
      </c>
      <c r="E114" s="48">
        <f t="shared" si="25"/>
        <v>2.6178509937360497</v>
      </c>
      <c r="F114" s="48">
        <f t="shared" si="25"/>
        <v>3.1187556577807092</v>
      </c>
      <c r="G114" s="48">
        <f t="shared" si="25"/>
        <v>3.0320821655976791</v>
      </c>
      <c r="H114" s="48">
        <f t="shared" si="25"/>
        <v>3.25511396614072</v>
      </c>
      <c r="I114" s="48">
        <f t="shared" si="25"/>
        <v>3.2672799147589351</v>
      </c>
      <c r="J114" s="48">
        <f t="shared" si="25"/>
        <v>3.3294341915162611</v>
      </c>
      <c r="K114" s="48">
        <f t="shared" si="25"/>
        <v>3.5968437293335445</v>
      </c>
      <c r="L114" s="48">
        <f t="shared" si="25"/>
        <v>4.0457560157806913</v>
      </c>
      <c r="M114" s="48">
        <f t="shared" si="25"/>
        <v>3.9114644383486601</v>
      </c>
      <c r="N114" s="48">
        <f t="shared" si="25"/>
        <v>3.6541716425952124</v>
      </c>
      <c r="O114" s="48">
        <f t="shared" si="25"/>
        <v>3.9342955026246753</v>
      </c>
      <c r="P114" s="48">
        <f t="shared" si="25"/>
        <v>3.7706735386201737</v>
      </c>
      <c r="Q114" s="48">
        <f t="shared" si="25"/>
        <v>3.6861500085038834</v>
      </c>
      <c r="R114" s="48">
        <f t="shared" si="25"/>
        <v>3.7501297511509506</v>
      </c>
      <c r="S114" s="48">
        <f t="shared" si="25"/>
        <v>3.8090186161262389</v>
      </c>
      <c r="T114" s="48">
        <f t="shared" si="25"/>
        <v>3.6748217681441679</v>
      </c>
      <c r="U114" s="48">
        <f t="shared" si="25"/>
        <v>3.7591685356855615</v>
      </c>
      <c r="V114" s="48">
        <f t="shared" si="25"/>
        <v>3.529703217620884</v>
      </c>
      <c r="W114" s="48">
        <f t="shared" si="25"/>
        <v>3.4979201356563134</v>
      </c>
    </row>
    <row r="115" spans="2:23">
      <c r="B115" s="51"/>
      <c r="C115" s="56"/>
      <c r="D115" s="56"/>
      <c r="E115" s="56"/>
      <c r="F115" s="56"/>
      <c r="G115" s="56"/>
      <c r="H115" s="56"/>
      <c r="I115" s="56"/>
      <c r="J115" s="56"/>
      <c r="K115" s="56"/>
      <c r="L115" s="56"/>
      <c r="M115" s="56"/>
      <c r="N115" s="56"/>
      <c r="O115" s="56"/>
      <c r="P115" s="56"/>
      <c r="Q115" s="56"/>
      <c r="R115" s="56"/>
      <c r="S115" s="56"/>
      <c r="T115" s="56"/>
      <c r="U115" s="56"/>
      <c r="V115" s="56"/>
      <c r="W115" s="56"/>
    </row>
    <row r="116" spans="2:23">
      <c r="B116" s="37" t="s">
        <v>147</v>
      </c>
      <c r="C116" s="40">
        <f>SUM(C117:C122)</f>
        <v>9403069</v>
      </c>
      <c r="D116" s="40">
        <f t="shared" ref="D116:W116" si="26">SUM(D117:D122)</f>
        <v>10017487</v>
      </c>
      <c r="E116" s="40">
        <f t="shared" si="26"/>
        <v>10241301</v>
      </c>
      <c r="F116" s="40">
        <f t="shared" si="26"/>
        <v>10404919</v>
      </c>
      <c r="G116" s="40">
        <f t="shared" si="26"/>
        <v>11164770</v>
      </c>
      <c r="H116" s="40">
        <f t="shared" si="26"/>
        <v>11695228</v>
      </c>
      <c r="I116" s="40">
        <f t="shared" si="26"/>
        <v>11895675</v>
      </c>
      <c r="J116" s="40">
        <f t="shared" si="26"/>
        <v>11657266</v>
      </c>
      <c r="K116" s="40">
        <f t="shared" si="26"/>
        <v>11670482</v>
      </c>
      <c r="L116" s="40">
        <f t="shared" si="26"/>
        <v>11964241</v>
      </c>
      <c r="M116" s="40">
        <f t="shared" si="26"/>
        <v>11916432</v>
      </c>
      <c r="N116" s="40">
        <f t="shared" si="26"/>
        <v>11711382</v>
      </c>
      <c r="O116" s="40">
        <f t="shared" si="26"/>
        <v>11812890</v>
      </c>
      <c r="P116" s="40">
        <f t="shared" si="26"/>
        <v>12006290</v>
      </c>
      <c r="Q116" s="40">
        <f t="shared" si="26"/>
        <v>11906325</v>
      </c>
      <c r="R116" s="40">
        <f t="shared" si="26"/>
        <v>11897775</v>
      </c>
      <c r="S116" s="40">
        <f t="shared" si="26"/>
        <v>11597633</v>
      </c>
      <c r="T116" s="40">
        <f t="shared" si="26"/>
        <v>11549703</v>
      </c>
      <c r="U116" s="40">
        <f t="shared" si="26"/>
        <v>11247434</v>
      </c>
      <c r="V116" s="40">
        <f t="shared" si="26"/>
        <v>10668659</v>
      </c>
      <c r="W116" s="40">
        <f t="shared" si="26"/>
        <v>11115148</v>
      </c>
    </row>
    <row r="117" spans="2:23">
      <c r="B117" s="51" t="s">
        <v>148</v>
      </c>
      <c r="C117" s="54">
        <v>1359404</v>
      </c>
      <c r="D117" s="54">
        <v>1343597</v>
      </c>
      <c r="E117" s="54">
        <v>1334118</v>
      </c>
      <c r="F117" s="54">
        <v>1323017</v>
      </c>
      <c r="G117" s="54">
        <v>1287704</v>
      </c>
      <c r="H117" s="54">
        <v>1320820</v>
      </c>
      <c r="I117" s="54">
        <v>1264233</v>
      </c>
      <c r="J117" s="54">
        <v>1226720</v>
      </c>
      <c r="K117" s="54">
        <v>1210590</v>
      </c>
      <c r="L117" s="54">
        <v>1229016</v>
      </c>
      <c r="M117" s="54">
        <v>1192379</v>
      </c>
      <c r="N117" s="54">
        <v>1166833</v>
      </c>
      <c r="O117" s="54">
        <v>1161578</v>
      </c>
      <c r="P117" s="54">
        <v>1137180</v>
      </c>
      <c r="Q117" s="54">
        <v>1144644</v>
      </c>
      <c r="R117" s="54">
        <v>1090865</v>
      </c>
      <c r="S117" s="54">
        <v>1033108</v>
      </c>
      <c r="T117" s="54">
        <v>1032064</v>
      </c>
      <c r="U117" s="54">
        <v>1017536</v>
      </c>
      <c r="V117" s="54">
        <v>997060</v>
      </c>
      <c r="W117" s="54">
        <v>931519</v>
      </c>
    </row>
    <row r="118" spans="2:23">
      <c r="B118" s="51" t="s">
        <v>149</v>
      </c>
      <c r="C118" s="54">
        <v>2158355</v>
      </c>
      <c r="D118" s="54">
        <v>2146366</v>
      </c>
      <c r="E118" s="54">
        <v>2009219</v>
      </c>
      <c r="F118" s="54">
        <v>1929602</v>
      </c>
      <c r="G118" s="54">
        <v>2035399</v>
      </c>
      <c r="H118" s="54">
        <v>1979877</v>
      </c>
      <c r="I118" s="54">
        <v>2010977</v>
      </c>
      <c r="J118" s="54">
        <v>1906897</v>
      </c>
      <c r="K118" s="54">
        <v>1877052</v>
      </c>
      <c r="L118" s="54">
        <v>1904677</v>
      </c>
      <c r="M118" s="54">
        <v>1874816</v>
      </c>
      <c r="N118" s="54">
        <v>1803337</v>
      </c>
      <c r="O118" s="54">
        <v>1793249</v>
      </c>
      <c r="P118" s="54">
        <v>1807771</v>
      </c>
      <c r="Q118" s="54">
        <v>1747229</v>
      </c>
      <c r="R118" s="54">
        <v>1699165</v>
      </c>
      <c r="S118" s="54">
        <v>1667353</v>
      </c>
      <c r="T118" s="54">
        <v>1691418</v>
      </c>
      <c r="U118" s="54">
        <v>1635341</v>
      </c>
      <c r="V118" s="54">
        <v>1558209</v>
      </c>
      <c r="W118" s="54">
        <v>1581286</v>
      </c>
    </row>
    <row r="119" spans="2:23">
      <c r="B119" s="51" t="s">
        <v>150</v>
      </c>
      <c r="C119" s="54">
        <v>3224880</v>
      </c>
      <c r="D119" s="54">
        <v>3464073</v>
      </c>
      <c r="E119" s="54">
        <v>3398204</v>
      </c>
      <c r="F119" s="54">
        <v>3272278</v>
      </c>
      <c r="G119" s="54">
        <v>3329630</v>
      </c>
      <c r="H119" s="54">
        <v>3297428</v>
      </c>
      <c r="I119" s="54">
        <v>3273500</v>
      </c>
      <c r="J119" s="54">
        <v>3164518</v>
      </c>
      <c r="K119" s="54">
        <v>3128048</v>
      </c>
      <c r="L119" s="54">
        <v>3099397</v>
      </c>
      <c r="M119" s="54">
        <v>3113641</v>
      </c>
      <c r="N119" s="54">
        <v>3080662</v>
      </c>
      <c r="O119" s="54">
        <v>2984997</v>
      </c>
      <c r="P119" s="54">
        <v>3013093</v>
      </c>
      <c r="Q119" s="54">
        <v>2939187</v>
      </c>
      <c r="R119" s="54">
        <v>2865361</v>
      </c>
      <c r="S119" s="54">
        <v>2739697</v>
      </c>
      <c r="T119" s="54">
        <v>2619187</v>
      </c>
      <c r="U119" s="54">
        <v>2585230</v>
      </c>
      <c r="V119" s="54">
        <v>2453816</v>
      </c>
      <c r="W119" s="54">
        <v>2463590</v>
      </c>
    </row>
    <row r="120" spans="2:23">
      <c r="B120" s="51" t="s">
        <v>151</v>
      </c>
      <c r="C120" s="54">
        <v>2660430</v>
      </c>
      <c r="D120" s="54">
        <v>3063451</v>
      </c>
      <c r="E120" s="54">
        <v>3499760</v>
      </c>
      <c r="F120" s="54">
        <v>3880022</v>
      </c>
      <c r="G120" s="54">
        <v>4512037</v>
      </c>
      <c r="H120" s="54">
        <v>4875227</v>
      </c>
      <c r="I120" s="54">
        <v>4793026</v>
      </c>
      <c r="J120" s="54">
        <v>4574304</v>
      </c>
      <c r="K120" s="54">
        <v>4460828</v>
      </c>
      <c r="L120" s="54">
        <v>4484435</v>
      </c>
      <c r="M120" s="54">
        <v>4403757</v>
      </c>
      <c r="N120" s="54">
        <v>4294173</v>
      </c>
      <c r="O120" s="54">
        <v>4353993</v>
      </c>
      <c r="P120" s="54">
        <v>4351963</v>
      </c>
      <c r="Q120" s="54">
        <v>4202813</v>
      </c>
      <c r="R120" s="54">
        <v>4169304</v>
      </c>
      <c r="S120" s="54">
        <v>3974644</v>
      </c>
      <c r="T120" s="54">
        <v>3885146</v>
      </c>
      <c r="U120" s="54">
        <v>3650831</v>
      </c>
      <c r="V120" s="54">
        <v>3376479</v>
      </c>
      <c r="W120" s="54">
        <v>3521382</v>
      </c>
    </row>
    <row r="121" spans="2:23">
      <c r="B121" s="51" t="s">
        <v>169</v>
      </c>
      <c r="C121" s="54" t="s">
        <v>152</v>
      </c>
      <c r="D121" s="54" t="s">
        <v>152</v>
      </c>
      <c r="E121" s="54" t="s">
        <v>152</v>
      </c>
      <c r="F121" s="54" t="s">
        <v>152</v>
      </c>
      <c r="G121" s="54" t="s">
        <v>152</v>
      </c>
      <c r="H121" s="54">
        <v>221876</v>
      </c>
      <c r="I121" s="54">
        <v>553939</v>
      </c>
      <c r="J121" s="54">
        <v>784827</v>
      </c>
      <c r="K121" s="54">
        <v>993964</v>
      </c>
      <c r="L121" s="54">
        <v>1246716</v>
      </c>
      <c r="M121" s="54">
        <v>1331839</v>
      </c>
      <c r="N121" s="54">
        <v>1366377</v>
      </c>
      <c r="O121" s="54">
        <v>1519073</v>
      </c>
      <c r="P121" s="54">
        <v>1696283</v>
      </c>
      <c r="Q121" s="54">
        <v>1872452</v>
      </c>
      <c r="R121" s="54">
        <v>1936133</v>
      </c>
      <c r="S121" s="54">
        <v>1855137</v>
      </c>
      <c r="T121" s="54">
        <v>1816586</v>
      </c>
      <c r="U121" s="54">
        <v>1720403</v>
      </c>
      <c r="V121" s="54">
        <v>1535209</v>
      </c>
      <c r="W121" s="54">
        <v>1654208</v>
      </c>
    </row>
    <row r="122" spans="2:23">
      <c r="B122" s="51" t="s">
        <v>170</v>
      </c>
      <c r="C122" s="57" t="s">
        <v>152</v>
      </c>
      <c r="D122" s="57" t="s">
        <v>152</v>
      </c>
      <c r="E122" s="57" t="s">
        <v>152</v>
      </c>
      <c r="F122" s="57" t="s">
        <v>152</v>
      </c>
      <c r="G122" s="57" t="s">
        <v>152</v>
      </c>
      <c r="H122" s="57" t="s">
        <v>152</v>
      </c>
      <c r="I122" s="57" t="s">
        <v>152</v>
      </c>
      <c r="J122" s="57" t="s">
        <v>152</v>
      </c>
      <c r="K122" s="57" t="s">
        <v>152</v>
      </c>
      <c r="L122" s="57" t="s">
        <v>152</v>
      </c>
      <c r="M122" s="57" t="s">
        <v>152</v>
      </c>
      <c r="N122" s="57" t="s">
        <v>152</v>
      </c>
      <c r="O122" s="57" t="s">
        <v>152</v>
      </c>
      <c r="P122" s="57" t="s">
        <v>152</v>
      </c>
      <c r="Q122" s="57" t="s">
        <v>152</v>
      </c>
      <c r="R122" s="57">
        <v>136947</v>
      </c>
      <c r="S122" s="54">
        <v>327694</v>
      </c>
      <c r="T122" s="54">
        <v>505302</v>
      </c>
      <c r="U122" s="54">
        <v>638093</v>
      </c>
      <c r="V122" s="54">
        <v>747886</v>
      </c>
      <c r="W122" s="54">
        <v>963163</v>
      </c>
    </row>
    <row r="123" spans="2:23">
      <c r="B123" s="37" t="s">
        <v>147</v>
      </c>
      <c r="C123" s="40">
        <f>SUM(C124:C129)</f>
        <v>100</v>
      </c>
      <c r="D123" s="40">
        <f t="shared" ref="D123:W123" si="27">SUM(D124:D129)</f>
        <v>100</v>
      </c>
      <c r="E123" s="40">
        <f t="shared" si="27"/>
        <v>100</v>
      </c>
      <c r="F123" s="40">
        <f t="shared" si="27"/>
        <v>100</v>
      </c>
      <c r="G123" s="40">
        <f t="shared" si="27"/>
        <v>100</v>
      </c>
      <c r="H123" s="40">
        <f t="shared" si="27"/>
        <v>100</v>
      </c>
      <c r="I123" s="40">
        <f t="shared" si="27"/>
        <v>100</v>
      </c>
      <c r="J123" s="40">
        <f t="shared" si="27"/>
        <v>100</v>
      </c>
      <c r="K123" s="40">
        <f t="shared" si="27"/>
        <v>100</v>
      </c>
      <c r="L123" s="40">
        <f t="shared" si="27"/>
        <v>100.00000000000001</v>
      </c>
      <c r="M123" s="40">
        <f t="shared" si="27"/>
        <v>100</v>
      </c>
      <c r="N123" s="40">
        <f t="shared" si="27"/>
        <v>100.00000000000001</v>
      </c>
      <c r="O123" s="40">
        <f t="shared" si="27"/>
        <v>100</v>
      </c>
      <c r="P123" s="40">
        <f t="shared" si="27"/>
        <v>100</v>
      </c>
      <c r="Q123" s="40">
        <f t="shared" si="27"/>
        <v>100</v>
      </c>
      <c r="R123" s="40">
        <f t="shared" si="27"/>
        <v>100</v>
      </c>
      <c r="S123" s="40">
        <f t="shared" si="27"/>
        <v>99.999999999999986</v>
      </c>
      <c r="T123" s="40">
        <f t="shared" si="27"/>
        <v>99.999999999999986</v>
      </c>
      <c r="U123" s="40">
        <f t="shared" si="27"/>
        <v>100</v>
      </c>
      <c r="V123" s="40">
        <f t="shared" si="27"/>
        <v>100</v>
      </c>
      <c r="W123" s="40">
        <f t="shared" si="27"/>
        <v>100</v>
      </c>
    </row>
    <row r="124" spans="2:23">
      <c r="B124" s="51" t="s">
        <v>148</v>
      </c>
      <c r="C124" s="48">
        <f t="shared" ref="C124:R128" si="28">(C117/C$116)*100</f>
        <v>14.457024616112038</v>
      </c>
      <c r="D124" s="48">
        <f t="shared" si="28"/>
        <v>13.412515534085545</v>
      </c>
      <c r="E124" s="48">
        <f t="shared" si="28"/>
        <v>13.026841023420754</v>
      </c>
      <c r="F124" s="48">
        <f t="shared" si="28"/>
        <v>12.715303213797243</v>
      </c>
      <c r="G124" s="48">
        <f t="shared" si="28"/>
        <v>11.533636608725482</v>
      </c>
      <c r="H124" s="48">
        <f t="shared" si="28"/>
        <v>11.29366610039582</v>
      </c>
      <c r="I124" s="48">
        <f t="shared" si="28"/>
        <v>10.627669299976672</v>
      </c>
      <c r="J124" s="48">
        <f t="shared" si="28"/>
        <v>10.523222168903068</v>
      </c>
      <c r="K124" s="48">
        <f t="shared" si="28"/>
        <v>10.373093416364465</v>
      </c>
      <c r="L124" s="48">
        <f t="shared" si="28"/>
        <v>10.272410928532784</v>
      </c>
      <c r="M124" s="48">
        <f t="shared" si="28"/>
        <v>10.006174667047988</v>
      </c>
      <c r="N124" s="48">
        <f t="shared" si="28"/>
        <v>9.963239180482713</v>
      </c>
      <c r="O124" s="48">
        <f t="shared" si="28"/>
        <v>9.8331399005662448</v>
      </c>
      <c r="P124" s="48">
        <f t="shared" si="28"/>
        <v>9.4715353368942452</v>
      </c>
      <c r="Q124" s="48">
        <f t="shared" si="28"/>
        <v>9.6137473149775428</v>
      </c>
      <c r="R124" s="48">
        <f t="shared" si="28"/>
        <v>9.1686470789706469</v>
      </c>
      <c r="S124" s="48">
        <f t="shared" ref="S124:W124" si="29">(S117/S$116)*100</f>
        <v>8.9079211249398913</v>
      </c>
      <c r="T124" s="48">
        <f t="shared" si="29"/>
        <v>8.9358488265888738</v>
      </c>
      <c r="U124" s="48">
        <f t="shared" si="29"/>
        <v>9.046827925373913</v>
      </c>
      <c r="V124" s="48">
        <f t="shared" si="29"/>
        <v>9.3456918999848071</v>
      </c>
      <c r="W124" s="48">
        <f t="shared" si="29"/>
        <v>8.3806261509068527</v>
      </c>
    </row>
    <row r="125" spans="2:23">
      <c r="B125" s="51" t="s">
        <v>149</v>
      </c>
      <c r="C125" s="48">
        <f t="shared" si="28"/>
        <v>22.953729255841896</v>
      </c>
      <c r="D125" s="48">
        <f t="shared" si="28"/>
        <v>21.426192018018092</v>
      </c>
      <c r="E125" s="48">
        <f t="shared" si="28"/>
        <v>19.61878671469572</v>
      </c>
      <c r="F125" s="48">
        <f t="shared" si="28"/>
        <v>18.545093911831508</v>
      </c>
      <c r="G125" s="48">
        <f t="shared" si="28"/>
        <v>18.230550203900304</v>
      </c>
      <c r="H125" s="48">
        <f t="shared" si="28"/>
        <v>16.928930329532697</v>
      </c>
      <c r="I125" s="48">
        <f t="shared" si="28"/>
        <v>16.905110470822379</v>
      </c>
      <c r="J125" s="48">
        <f t="shared" si="28"/>
        <v>16.358012247468658</v>
      </c>
      <c r="K125" s="48">
        <f t="shared" si="28"/>
        <v>16.083757294685856</v>
      </c>
      <c r="L125" s="48">
        <f t="shared" si="28"/>
        <v>15.919747855296462</v>
      </c>
      <c r="M125" s="48">
        <f t="shared" si="28"/>
        <v>15.733031498018871</v>
      </c>
      <c r="N125" s="48">
        <f t="shared" si="28"/>
        <v>15.398157109041444</v>
      </c>
      <c r="O125" s="48">
        <f t="shared" si="28"/>
        <v>15.180442719774753</v>
      </c>
      <c r="P125" s="48">
        <f t="shared" si="28"/>
        <v>15.056866026058009</v>
      </c>
      <c r="Q125" s="48">
        <f t="shared" si="28"/>
        <v>14.674796799180267</v>
      </c>
      <c r="R125" s="48">
        <f t="shared" ref="R125:W125" si="30">(R118/R$116)*100</f>
        <v>14.28136773472351</v>
      </c>
      <c r="S125" s="48">
        <f t="shared" si="30"/>
        <v>14.376666342175165</v>
      </c>
      <c r="T125" s="48">
        <f t="shared" si="30"/>
        <v>14.644688266009956</v>
      </c>
      <c r="U125" s="48">
        <f t="shared" si="30"/>
        <v>14.539680784079284</v>
      </c>
      <c r="V125" s="48">
        <f t="shared" si="30"/>
        <v>14.605481344937541</v>
      </c>
      <c r="W125" s="48">
        <f t="shared" si="30"/>
        <v>14.22640526244005</v>
      </c>
    </row>
    <row r="126" spans="2:23">
      <c r="B126" s="51" t="s">
        <v>150</v>
      </c>
      <c r="C126" s="48">
        <f t="shared" si="28"/>
        <v>34.29603675140531</v>
      </c>
      <c r="D126" s="48">
        <f t="shared" si="28"/>
        <v>34.58025950021198</v>
      </c>
      <c r="E126" s="48">
        <f t="shared" si="28"/>
        <v>33.181370218490798</v>
      </c>
      <c r="F126" s="48">
        <f t="shared" si="28"/>
        <v>31.449336607041346</v>
      </c>
      <c r="G126" s="48">
        <f t="shared" si="28"/>
        <v>29.822647488483867</v>
      </c>
      <c r="H126" s="48">
        <f t="shared" si="28"/>
        <v>28.194644858569667</v>
      </c>
      <c r="I126" s="48">
        <f t="shared" si="28"/>
        <v>27.518404798382605</v>
      </c>
      <c r="J126" s="48">
        <f t="shared" si="28"/>
        <v>27.146313723989827</v>
      </c>
      <c r="K126" s="48">
        <f t="shared" si="28"/>
        <v>26.803074628794256</v>
      </c>
      <c r="L126" s="48">
        <f t="shared" si="28"/>
        <v>25.905504578184274</v>
      </c>
      <c r="M126" s="48">
        <f t="shared" si="28"/>
        <v>26.128970483782393</v>
      </c>
      <c r="N126" s="48">
        <f t="shared" si="28"/>
        <v>26.304854542358878</v>
      </c>
      <c r="O126" s="48">
        <f t="shared" si="28"/>
        <v>25.268981595528274</v>
      </c>
      <c r="P126" s="48">
        <f t="shared" si="28"/>
        <v>25.095953870846031</v>
      </c>
      <c r="Q126" s="48">
        <f t="shared" si="28"/>
        <v>24.685929537451731</v>
      </c>
      <c r="R126" s="48">
        <f t="shared" ref="R126:W126" si="31">(R119/R$116)*100</f>
        <v>24.083166810601142</v>
      </c>
      <c r="S126" s="48">
        <f t="shared" si="31"/>
        <v>23.622897879248292</v>
      </c>
      <c r="T126" s="48">
        <f t="shared" si="31"/>
        <v>22.677526859348678</v>
      </c>
      <c r="U126" s="48">
        <f t="shared" si="31"/>
        <v>22.985064860127206</v>
      </c>
      <c r="V126" s="48">
        <f t="shared" si="31"/>
        <v>23.000228988479247</v>
      </c>
      <c r="W126" s="48">
        <f t="shared" si="31"/>
        <v>22.164257282044289</v>
      </c>
    </row>
    <row r="127" spans="2:23">
      <c r="B127" s="51" t="s">
        <v>151</v>
      </c>
      <c r="C127" s="48">
        <f t="shared" si="28"/>
        <v>28.293209376640753</v>
      </c>
      <c r="D127" s="48">
        <f t="shared" si="28"/>
        <v>30.581032947684385</v>
      </c>
      <c r="E127" s="48">
        <f t="shared" si="28"/>
        <v>34.173002043392728</v>
      </c>
      <c r="F127" s="48">
        <f t="shared" si="28"/>
        <v>37.290266267329905</v>
      </c>
      <c r="G127" s="48">
        <f t="shared" si="28"/>
        <v>40.413165698890346</v>
      </c>
      <c r="H127" s="48">
        <f t="shared" si="28"/>
        <v>41.685608865427845</v>
      </c>
      <c r="I127" s="48">
        <f t="shared" si="28"/>
        <v>40.292173415968406</v>
      </c>
      <c r="J127" s="48">
        <f t="shared" si="28"/>
        <v>39.239938421238733</v>
      </c>
      <c r="K127" s="48">
        <f t="shared" si="28"/>
        <v>38.223168503237488</v>
      </c>
      <c r="L127" s="48">
        <f t="shared" si="28"/>
        <v>37.481984858044903</v>
      </c>
      <c r="M127" s="48">
        <f t="shared" si="28"/>
        <v>36.955331931571465</v>
      </c>
      <c r="N127" s="48">
        <f t="shared" si="28"/>
        <v>36.666663251185902</v>
      </c>
      <c r="O127" s="48">
        <f t="shared" si="28"/>
        <v>36.8579831015103</v>
      </c>
      <c r="P127" s="48">
        <f t="shared" si="28"/>
        <v>36.24735867616058</v>
      </c>
      <c r="Q127" s="48">
        <f t="shared" si="28"/>
        <v>35.298994442029766</v>
      </c>
      <c r="R127" s="48">
        <f t="shared" ref="R127:W127" si="32">(R120/R$116)*100</f>
        <v>35.042720172469224</v>
      </c>
      <c r="S127" s="48">
        <f t="shared" si="32"/>
        <v>34.27116550420245</v>
      </c>
      <c r="T127" s="48">
        <f t="shared" si="32"/>
        <v>33.638492695439872</v>
      </c>
      <c r="U127" s="48">
        <f t="shared" si="32"/>
        <v>32.459234701888448</v>
      </c>
      <c r="V127" s="48">
        <f t="shared" si="32"/>
        <v>31.648579263804383</v>
      </c>
      <c r="W127" s="48">
        <f t="shared" si="32"/>
        <v>31.680927685353353</v>
      </c>
    </row>
    <row r="128" spans="2:23">
      <c r="B128" s="51" t="s">
        <v>169</v>
      </c>
      <c r="C128" s="48" t="s">
        <v>152</v>
      </c>
      <c r="D128" s="48" t="s">
        <v>152</v>
      </c>
      <c r="E128" s="48" t="s">
        <v>152</v>
      </c>
      <c r="F128" s="48" t="s">
        <v>152</v>
      </c>
      <c r="G128" s="48" t="s">
        <v>152</v>
      </c>
      <c r="H128" s="48">
        <f t="shared" si="28"/>
        <v>1.8971498460739713</v>
      </c>
      <c r="I128" s="48">
        <f t="shared" si="28"/>
        <v>4.6566420148499352</v>
      </c>
      <c r="J128" s="48">
        <f t="shared" si="28"/>
        <v>6.7325134383997067</v>
      </c>
      <c r="K128" s="48">
        <f t="shared" si="28"/>
        <v>8.5169061569179405</v>
      </c>
      <c r="L128" s="48">
        <f t="shared" si="28"/>
        <v>10.420351779941578</v>
      </c>
      <c r="M128" s="48">
        <f t="shared" si="28"/>
        <v>11.176491419579284</v>
      </c>
      <c r="N128" s="48">
        <f t="shared" si="28"/>
        <v>11.667085916931068</v>
      </c>
      <c r="O128" s="48">
        <f t="shared" si="28"/>
        <v>12.859452682620425</v>
      </c>
      <c r="P128" s="48">
        <f t="shared" si="28"/>
        <v>14.128286090041136</v>
      </c>
      <c r="Q128" s="48">
        <f t="shared" si="28"/>
        <v>15.726531906360695</v>
      </c>
      <c r="R128" s="48">
        <f t="shared" ref="R128:W128" si="33">(R121/R$116)*100</f>
        <v>16.273067863529107</v>
      </c>
      <c r="S128" s="48">
        <f t="shared" si="33"/>
        <v>15.995824320359162</v>
      </c>
      <c r="T128" s="48">
        <f t="shared" si="33"/>
        <v>15.728421761148317</v>
      </c>
      <c r="U128" s="48">
        <f t="shared" si="33"/>
        <v>15.295959949620508</v>
      </c>
      <c r="V128" s="48">
        <f t="shared" si="33"/>
        <v>14.389896612123417</v>
      </c>
      <c r="W128" s="48">
        <f t="shared" si="33"/>
        <v>14.882464902851497</v>
      </c>
    </row>
    <row r="129" spans="2:23">
      <c r="B129" s="51" t="s">
        <v>170</v>
      </c>
      <c r="C129" s="48" t="s">
        <v>152</v>
      </c>
      <c r="D129" s="48" t="s">
        <v>152</v>
      </c>
      <c r="E129" s="48" t="s">
        <v>152</v>
      </c>
      <c r="F129" s="48" t="s">
        <v>152</v>
      </c>
      <c r="G129" s="48" t="s">
        <v>152</v>
      </c>
      <c r="H129" s="48" t="s">
        <v>152</v>
      </c>
      <c r="I129" s="48" t="s">
        <v>152</v>
      </c>
      <c r="J129" s="48" t="s">
        <v>152</v>
      </c>
      <c r="K129" s="48" t="s">
        <v>152</v>
      </c>
      <c r="L129" s="48" t="s">
        <v>152</v>
      </c>
      <c r="M129" s="48" t="s">
        <v>152</v>
      </c>
      <c r="N129" s="48" t="s">
        <v>152</v>
      </c>
      <c r="O129" s="48" t="s">
        <v>152</v>
      </c>
      <c r="P129" s="48" t="s">
        <v>152</v>
      </c>
      <c r="Q129" s="48" t="s">
        <v>152</v>
      </c>
      <c r="R129" s="48">
        <f t="shared" ref="R129:W129" si="34">(R122/R$116)*100</f>
        <v>1.1510303397063737</v>
      </c>
      <c r="S129" s="48">
        <f t="shared" si="34"/>
        <v>2.8255248290750363</v>
      </c>
      <c r="T129" s="48">
        <f t="shared" si="34"/>
        <v>4.3750215914643</v>
      </c>
      <c r="U129" s="48">
        <f t="shared" si="34"/>
        <v>5.6732317789106386</v>
      </c>
      <c r="V129" s="48">
        <f t="shared" si="34"/>
        <v>7.0101218906706082</v>
      </c>
      <c r="W129" s="48">
        <f t="shared" si="34"/>
        <v>8.6653187164039558</v>
      </c>
    </row>
    <row r="130" spans="2:23">
      <c r="B130" s="51"/>
      <c r="C130" s="56"/>
      <c r="D130" s="56"/>
      <c r="E130" s="56"/>
      <c r="F130" s="56"/>
      <c r="G130" s="56"/>
      <c r="H130" s="56"/>
      <c r="I130" s="56"/>
      <c r="J130" s="56"/>
      <c r="K130" s="56"/>
      <c r="L130" s="56"/>
      <c r="M130" s="56"/>
      <c r="N130" s="56"/>
      <c r="O130" s="56"/>
      <c r="P130" s="56"/>
      <c r="Q130" s="56"/>
      <c r="R130" s="56"/>
      <c r="S130" s="56"/>
      <c r="T130" s="56"/>
      <c r="U130" s="56"/>
      <c r="V130" s="56"/>
      <c r="W130" s="56"/>
    </row>
    <row r="131" spans="2:23" ht="27">
      <c r="B131" s="45" t="s">
        <v>153</v>
      </c>
      <c r="C131" s="40">
        <f>SUM(C132:C134)</f>
        <v>9403069</v>
      </c>
      <c r="D131" s="40">
        <f t="shared" ref="D131:W131" si="35">SUM(D132:D134)</f>
        <v>10017487</v>
      </c>
      <c r="E131" s="40">
        <f t="shared" si="35"/>
        <v>10241301</v>
      </c>
      <c r="F131" s="40">
        <f t="shared" si="35"/>
        <v>10404919</v>
      </c>
      <c r="G131" s="40">
        <f t="shared" si="35"/>
        <v>11164770</v>
      </c>
      <c r="H131" s="40">
        <f t="shared" si="35"/>
        <v>11695228</v>
      </c>
      <c r="I131" s="40">
        <f t="shared" si="35"/>
        <v>11895675</v>
      </c>
      <c r="J131" s="40">
        <f t="shared" si="35"/>
        <v>11657266</v>
      </c>
      <c r="K131" s="40">
        <f t="shared" si="35"/>
        <v>11670482</v>
      </c>
      <c r="L131" s="40">
        <f t="shared" si="35"/>
        <v>11964241</v>
      </c>
      <c r="M131" s="40">
        <f t="shared" si="35"/>
        <v>11916432</v>
      </c>
      <c r="N131" s="40">
        <f t="shared" si="35"/>
        <v>11711382</v>
      </c>
      <c r="O131" s="40">
        <f t="shared" si="35"/>
        <v>11812890</v>
      </c>
      <c r="P131" s="40">
        <f t="shared" si="35"/>
        <v>12006290</v>
      </c>
      <c r="Q131" s="40">
        <f t="shared" si="35"/>
        <v>11906325</v>
      </c>
      <c r="R131" s="40">
        <f t="shared" si="35"/>
        <v>11897775</v>
      </c>
      <c r="S131" s="40">
        <f t="shared" si="35"/>
        <v>11597633</v>
      </c>
      <c r="T131" s="40">
        <f t="shared" si="35"/>
        <v>11549703</v>
      </c>
      <c r="U131" s="40">
        <f t="shared" si="35"/>
        <v>11247434</v>
      </c>
      <c r="V131" s="40">
        <f t="shared" si="35"/>
        <v>10668659</v>
      </c>
      <c r="W131" s="40">
        <f t="shared" si="35"/>
        <v>11115148</v>
      </c>
    </row>
    <row r="132" spans="2:23">
      <c r="B132" s="51" t="s">
        <v>154</v>
      </c>
      <c r="C132" s="54">
        <v>8847810</v>
      </c>
      <c r="D132" s="54">
        <v>9546159</v>
      </c>
      <c r="E132" s="54">
        <v>9794752</v>
      </c>
      <c r="F132" s="54">
        <v>9856895</v>
      </c>
      <c r="G132" s="54">
        <v>10593397</v>
      </c>
      <c r="H132" s="54">
        <v>11142607</v>
      </c>
      <c r="I132" s="54">
        <v>11430768</v>
      </c>
      <c r="J132" s="54">
        <v>11250879</v>
      </c>
      <c r="K132" s="54">
        <v>11338074</v>
      </c>
      <c r="L132" s="54">
        <v>11661702</v>
      </c>
      <c r="M132" s="54">
        <v>11610375</v>
      </c>
      <c r="N132" s="54">
        <v>11446195</v>
      </c>
      <c r="O132" s="54">
        <v>11560453</v>
      </c>
      <c r="P132" s="54">
        <v>11754595</v>
      </c>
      <c r="Q132" s="54">
        <v>11658112</v>
      </c>
      <c r="R132" s="54">
        <v>11630709</v>
      </c>
      <c r="S132" s="54">
        <v>11354193</v>
      </c>
      <c r="T132" s="54">
        <v>11320352</v>
      </c>
      <c r="U132" s="54">
        <v>11024678</v>
      </c>
      <c r="V132" s="54">
        <v>10498607</v>
      </c>
      <c r="W132" s="54">
        <v>10912440</v>
      </c>
    </row>
    <row r="133" spans="2:23">
      <c r="B133" s="51" t="s">
        <v>155</v>
      </c>
      <c r="C133" s="54">
        <v>166005</v>
      </c>
      <c r="D133" s="54">
        <v>131043</v>
      </c>
      <c r="E133" s="54">
        <v>143869</v>
      </c>
      <c r="F133" s="54">
        <v>164257</v>
      </c>
      <c r="G133" s="54">
        <v>191888</v>
      </c>
      <c r="H133" s="54">
        <v>215420</v>
      </c>
      <c r="I133" s="54">
        <v>195589</v>
      </c>
      <c r="J133" s="54">
        <v>164337</v>
      </c>
      <c r="K133" s="54">
        <v>158932</v>
      </c>
      <c r="L133" s="54">
        <v>147555</v>
      </c>
      <c r="M133" s="54">
        <v>138424</v>
      </c>
      <c r="N133" s="54">
        <v>135630</v>
      </c>
      <c r="O133" s="54">
        <v>122487</v>
      </c>
      <c r="P133" s="54">
        <v>118441</v>
      </c>
      <c r="Q133" s="54">
        <v>105148</v>
      </c>
      <c r="R133" s="54">
        <v>122989</v>
      </c>
      <c r="S133" s="54">
        <v>117716</v>
      </c>
      <c r="T133" s="54">
        <v>105888</v>
      </c>
      <c r="U133" s="54">
        <v>94853</v>
      </c>
      <c r="V133" s="54">
        <v>76608</v>
      </c>
      <c r="W133" s="54">
        <v>98148</v>
      </c>
    </row>
    <row r="134" spans="2:23">
      <c r="B134" s="51" t="s">
        <v>156</v>
      </c>
      <c r="C134" s="54">
        <v>389254</v>
      </c>
      <c r="D134" s="54">
        <v>340285</v>
      </c>
      <c r="E134" s="54">
        <v>302680</v>
      </c>
      <c r="F134" s="54">
        <v>383767</v>
      </c>
      <c r="G134" s="54">
        <v>379485</v>
      </c>
      <c r="H134" s="54">
        <v>337201</v>
      </c>
      <c r="I134" s="54">
        <v>269318</v>
      </c>
      <c r="J134" s="54">
        <v>242050</v>
      </c>
      <c r="K134" s="54">
        <v>173476</v>
      </c>
      <c r="L134" s="54">
        <v>154984</v>
      </c>
      <c r="M134" s="54">
        <v>167633</v>
      </c>
      <c r="N134" s="54">
        <v>129557</v>
      </c>
      <c r="O134" s="54">
        <v>129950</v>
      </c>
      <c r="P134" s="54">
        <v>133254</v>
      </c>
      <c r="Q134" s="54">
        <v>143065</v>
      </c>
      <c r="R134" s="54">
        <v>144077</v>
      </c>
      <c r="S134" s="54">
        <v>125724</v>
      </c>
      <c r="T134" s="54">
        <v>123463</v>
      </c>
      <c r="U134" s="54">
        <v>127903</v>
      </c>
      <c r="V134" s="54">
        <v>93444</v>
      </c>
      <c r="W134" s="54">
        <v>104560</v>
      </c>
    </row>
    <row r="135" spans="2:23" ht="27">
      <c r="B135" s="45" t="s">
        <v>153</v>
      </c>
      <c r="C135" s="40">
        <f>SUM(C136:C138)</f>
        <v>100</v>
      </c>
      <c r="D135" s="40">
        <f t="shared" ref="D135:W135" si="36">SUM(D136:D138)</f>
        <v>100</v>
      </c>
      <c r="E135" s="40">
        <f t="shared" si="36"/>
        <v>99.999999999999986</v>
      </c>
      <c r="F135" s="40">
        <f t="shared" si="36"/>
        <v>100.00000000000001</v>
      </c>
      <c r="G135" s="40">
        <f t="shared" si="36"/>
        <v>100</v>
      </c>
      <c r="H135" s="40">
        <f t="shared" si="36"/>
        <v>99.999999999999986</v>
      </c>
      <c r="I135" s="40">
        <f t="shared" si="36"/>
        <v>100</v>
      </c>
      <c r="J135" s="40">
        <f t="shared" si="36"/>
        <v>100</v>
      </c>
      <c r="K135" s="40">
        <f t="shared" si="36"/>
        <v>100</v>
      </c>
      <c r="L135" s="40">
        <f t="shared" si="36"/>
        <v>100.00000000000001</v>
      </c>
      <c r="M135" s="40">
        <f t="shared" si="36"/>
        <v>100</v>
      </c>
      <c r="N135" s="40">
        <f t="shared" si="36"/>
        <v>100</v>
      </c>
      <c r="O135" s="40">
        <f t="shared" si="36"/>
        <v>99.999999999999986</v>
      </c>
      <c r="P135" s="40">
        <f t="shared" si="36"/>
        <v>100</v>
      </c>
      <c r="Q135" s="40">
        <f t="shared" si="36"/>
        <v>100</v>
      </c>
      <c r="R135" s="40">
        <f t="shared" si="36"/>
        <v>100</v>
      </c>
      <c r="S135" s="40">
        <f t="shared" si="36"/>
        <v>100</v>
      </c>
      <c r="T135" s="40">
        <f t="shared" si="36"/>
        <v>100</v>
      </c>
      <c r="U135" s="40">
        <f t="shared" si="36"/>
        <v>99.999999999999986</v>
      </c>
      <c r="V135" s="40">
        <f t="shared" si="36"/>
        <v>100</v>
      </c>
      <c r="W135" s="40">
        <f t="shared" si="36"/>
        <v>99.999999999999986</v>
      </c>
    </row>
    <row r="136" spans="2:23">
      <c r="B136" s="51" t="s">
        <v>154</v>
      </c>
      <c r="C136" s="48">
        <f t="shared" ref="C136:W138" si="37">(C132/C$131)*100</f>
        <v>94.094917308380914</v>
      </c>
      <c r="D136" s="48">
        <f t="shared" si="37"/>
        <v>95.294947724913442</v>
      </c>
      <c r="E136" s="48">
        <f t="shared" si="37"/>
        <v>95.639723898360174</v>
      </c>
      <c r="F136" s="48">
        <f t="shared" si="37"/>
        <v>94.733029637232164</v>
      </c>
      <c r="G136" s="48">
        <f t="shared" si="37"/>
        <v>94.882357630296013</v>
      </c>
      <c r="H136" s="48">
        <f t="shared" si="37"/>
        <v>95.274816360997832</v>
      </c>
      <c r="I136" s="48">
        <f t="shared" si="37"/>
        <v>96.091798069466421</v>
      </c>
      <c r="J136" s="48">
        <f t="shared" si="37"/>
        <v>96.513873836283736</v>
      </c>
      <c r="K136" s="48">
        <f t="shared" si="37"/>
        <v>97.151720040354803</v>
      </c>
      <c r="L136" s="48">
        <f t="shared" si="37"/>
        <v>97.471306370374862</v>
      </c>
      <c r="M136" s="48">
        <f t="shared" si="37"/>
        <v>97.431638933533122</v>
      </c>
      <c r="N136" s="48">
        <f t="shared" si="37"/>
        <v>97.73564725324475</v>
      </c>
      <c r="O136" s="48">
        <f t="shared" si="37"/>
        <v>97.863037749441489</v>
      </c>
      <c r="P136" s="48">
        <f t="shared" si="37"/>
        <v>97.903640508433497</v>
      </c>
      <c r="Q136" s="48">
        <f t="shared" si="37"/>
        <v>97.915284523142105</v>
      </c>
      <c r="R136" s="48">
        <f t="shared" si="37"/>
        <v>97.755328202121831</v>
      </c>
      <c r="S136" s="48">
        <f t="shared" si="37"/>
        <v>97.900950995776469</v>
      </c>
      <c r="T136" s="48">
        <f t="shared" si="37"/>
        <v>98.014225993516888</v>
      </c>
      <c r="U136" s="48">
        <f t="shared" si="37"/>
        <v>98.019494935467051</v>
      </c>
      <c r="V136" s="48">
        <f t="shared" si="37"/>
        <v>98.406060218064894</v>
      </c>
      <c r="W136" s="48">
        <f t="shared" si="37"/>
        <v>98.176290590102795</v>
      </c>
    </row>
    <row r="137" spans="2:23">
      <c r="B137" s="51" t="s">
        <v>155</v>
      </c>
      <c r="C137" s="48">
        <f t="shared" si="37"/>
        <v>1.7654342427988139</v>
      </c>
      <c r="D137" s="48">
        <f t="shared" si="37"/>
        <v>1.3081424512954198</v>
      </c>
      <c r="E137" s="48">
        <f t="shared" si="37"/>
        <v>1.4047922231755516</v>
      </c>
      <c r="F137" s="48">
        <f t="shared" si="37"/>
        <v>1.5786475608315642</v>
      </c>
      <c r="G137" s="48">
        <f t="shared" si="37"/>
        <v>1.7186919211054059</v>
      </c>
      <c r="H137" s="48">
        <f t="shared" si="37"/>
        <v>1.8419478440266406</v>
      </c>
      <c r="I137" s="48">
        <f t="shared" si="37"/>
        <v>1.644202619859739</v>
      </c>
      <c r="J137" s="48">
        <f t="shared" si="37"/>
        <v>1.4097387843770572</v>
      </c>
      <c r="K137" s="48">
        <f t="shared" si="37"/>
        <v>1.3618289287451881</v>
      </c>
      <c r="L137" s="48">
        <f t="shared" si="37"/>
        <v>1.2333001316172083</v>
      </c>
      <c r="M137" s="48">
        <f t="shared" si="37"/>
        <v>1.1616228750350777</v>
      </c>
      <c r="N137" s="48">
        <f t="shared" si="37"/>
        <v>1.1581041417656772</v>
      </c>
      <c r="O137" s="48">
        <f t="shared" si="37"/>
        <v>1.0368927502076122</v>
      </c>
      <c r="P137" s="48">
        <f t="shared" si="37"/>
        <v>0.98649124750443307</v>
      </c>
      <c r="Q137" s="48">
        <f t="shared" si="37"/>
        <v>0.88312724539267995</v>
      </c>
      <c r="R137" s="48">
        <f t="shared" si="37"/>
        <v>1.0337142869149905</v>
      </c>
      <c r="S137" s="48">
        <f t="shared" si="37"/>
        <v>1.0150002159923495</v>
      </c>
      <c r="T137" s="48">
        <f t="shared" si="37"/>
        <v>0.9168027957082534</v>
      </c>
      <c r="U137" s="48">
        <f t="shared" si="37"/>
        <v>0.84333013201055451</v>
      </c>
      <c r="V137" s="48">
        <f t="shared" si="37"/>
        <v>0.71806587875758332</v>
      </c>
      <c r="W137" s="48">
        <f t="shared" si="37"/>
        <v>0.8830111843764924</v>
      </c>
    </row>
    <row r="138" spans="2:23">
      <c r="B138" s="51" t="s">
        <v>156</v>
      </c>
      <c r="C138" s="48">
        <f t="shared" si="37"/>
        <v>4.1396484488202736</v>
      </c>
      <c r="D138" s="48">
        <f t="shared" si="37"/>
        <v>3.3969098237911366</v>
      </c>
      <c r="E138" s="48">
        <f t="shared" si="37"/>
        <v>2.9554838784642694</v>
      </c>
      <c r="F138" s="48">
        <f t="shared" si="37"/>
        <v>3.6883228019362764</v>
      </c>
      <c r="G138" s="48">
        <f t="shared" si="37"/>
        <v>3.3989504485985833</v>
      </c>
      <c r="H138" s="48">
        <f t="shared" si="37"/>
        <v>2.8832357949755232</v>
      </c>
      <c r="I138" s="48">
        <f t="shared" si="37"/>
        <v>2.2639993106738374</v>
      </c>
      <c r="J138" s="48">
        <f t="shared" si="37"/>
        <v>2.0763873793392036</v>
      </c>
      <c r="K138" s="48">
        <f t="shared" si="37"/>
        <v>1.486451030900009</v>
      </c>
      <c r="L138" s="48">
        <f t="shared" si="37"/>
        <v>1.2953934980079387</v>
      </c>
      <c r="M138" s="48">
        <f t="shared" si="37"/>
        <v>1.4067381914317978</v>
      </c>
      <c r="N138" s="48">
        <f t="shared" si="37"/>
        <v>1.1062486049895732</v>
      </c>
      <c r="O138" s="48">
        <f t="shared" si="37"/>
        <v>1.1000695003508878</v>
      </c>
      <c r="P138" s="48">
        <f t="shared" si="37"/>
        <v>1.1098682440620709</v>
      </c>
      <c r="Q138" s="48">
        <f t="shared" si="37"/>
        <v>1.2015882314652087</v>
      </c>
      <c r="R138" s="48">
        <f t="shared" si="37"/>
        <v>1.2109575109631843</v>
      </c>
      <c r="S138" s="48">
        <f t="shared" si="37"/>
        <v>1.0840487882311849</v>
      </c>
      <c r="T138" s="48">
        <f t="shared" si="37"/>
        <v>1.068971210774857</v>
      </c>
      <c r="U138" s="48">
        <f t="shared" si="37"/>
        <v>1.137174932522387</v>
      </c>
      <c r="V138" s="48">
        <f t="shared" si="37"/>
        <v>0.87587390317752212</v>
      </c>
      <c r="W138" s="48">
        <f t="shared" si="37"/>
        <v>0.94069822552070392</v>
      </c>
    </row>
    <row r="139" spans="2:23">
      <c r="B139" s="51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  <c r="V139" s="46"/>
      <c r="W139" s="46"/>
    </row>
    <row r="140" spans="2:23">
      <c r="B140" s="37" t="s">
        <v>157</v>
      </c>
      <c r="C140" s="40">
        <f>C141+C142</f>
        <v>9376526</v>
      </c>
      <c r="D140" s="40">
        <f t="shared" ref="D140:W140" si="38">D141+D142</f>
        <v>9989807</v>
      </c>
      <c r="E140" s="40">
        <f t="shared" si="38"/>
        <v>10219503</v>
      </c>
      <c r="F140" s="40">
        <f t="shared" si="38"/>
        <v>10377433</v>
      </c>
      <c r="G140" s="40">
        <f t="shared" si="38"/>
        <v>11135964</v>
      </c>
      <c r="H140" s="40">
        <f t="shared" si="38"/>
        <v>11539201</v>
      </c>
      <c r="I140" s="40">
        <f t="shared" si="38"/>
        <v>11739151</v>
      </c>
      <c r="J140" s="40">
        <f t="shared" si="38"/>
        <v>11511032</v>
      </c>
      <c r="K140" s="40">
        <f t="shared" si="38"/>
        <v>11515959</v>
      </c>
      <c r="L140" s="40">
        <f t="shared" si="38"/>
        <v>11816201</v>
      </c>
      <c r="M140" s="40">
        <f t="shared" si="38"/>
        <v>11754709</v>
      </c>
      <c r="N140" s="40">
        <f t="shared" si="38"/>
        <v>11560784</v>
      </c>
      <c r="O140" s="40">
        <f t="shared" si="38"/>
        <v>11668719</v>
      </c>
      <c r="P140" s="40">
        <f t="shared" si="38"/>
        <v>11867465</v>
      </c>
      <c r="Q140" s="40">
        <f t="shared" si="38"/>
        <v>11782477</v>
      </c>
      <c r="R140" s="40">
        <f t="shared" si="38"/>
        <v>11762766</v>
      </c>
      <c r="S140" s="40">
        <f t="shared" si="38"/>
        <v>11476475</v>
      </c>
      <c r="T140" s="40">
        <f t="shared" si="38"/>
        <v>11427155</v>
      </c>
      <c r="U140" s="40">
        <f t="shared" si="38"/>
        <v>11133418</v>
      </c>
      <c r="V140" s="40">
        <f t="shared" si="38"/>
        <v>10554894</v>
      </c>
      <c r="W140" s="40">
        <f t="shared" si="38"/>
        <v>11016755</v>
      </c>
    </row>
    <row r="141" spans="2:23">
      <c r="B141" s="51" t="s">
        <v>158</v>
      </c>
      <c r="C141" s="54">
        <v>2269082</v>
      </c>
      <c r="D141" s="54">
        <v>2527478</v>
      </c>
      <c r="E141" s="54">
        <v>2556537</v>
      </c>
      <c r="F141" s="54">
        <v>2648089</v>
      </c>
      <c r="G141" s="54">
        <v>2883461</v>
      </c>
      <c r="H141" s="54">
        <v>2789314</v>
      </c>
      <c r="I141" s="54">
        <v>2693148</v>
      </c>
      <c r="J141" s="54">
        <v>2770893</v>
      </c>
      <c r="K141" s="54">
        <v>3063604</v>
      </c>
      <c r="L141" s="54">
        <v>3327325</v>
      </c>
      <c r="M141" s="54">
        <v>3439083</v>
      </c>
      <c r="N141" s="54">
        <v>3240384</v>
      </c>
      <c r="O141" s="54">
        <v>3094830</v>
      </c>
      <c r="P141" s="54">
        <v>3094268</v>
      </c>
      <c r="Q141" s="54">
        <v>2770864</v>
      </c>
      <c r="R141" s="54">
        <v>2494362</v>
      </c>
      <c r="S141" s="54">
        <v>2216655</v>
      </c>
      <c r="T141" s="54">
        <v>2166540</v>
      </c>
      <c r="U141" s="54">
        <v>1841148</v>
      </c>
      <c r="V141" s="54">
        <v>1677692</v>
      </c>
      <c r="W141" s="54">
        <v>1914773</v>
      </c>
    </row>
    <row r="142" spans="2:23">
      <c r="B142" s="51" t="s">
        <v>159</v>
      </c>
      <c r="C142" s="54">
        <v>7107444</v>
      </c>
      <c r="D142" s="54">
        <v>7462329</v>
      </c>
      <c r="E142" s="54">
        <v>7662966</v>
      </c>
      <c r="F142" s="54">
        <v>7729344</v>
      </c>
      <c r="G142" s="54">
        <v>8252503</v>
      </c>
      <c r="H142" s="54">
        <v>8749887</v>
      </c>
      <c r="I142" s="54">
        <v>9046003</v>
      </c>
      <c r="J142" s="54">
        <v>8740139</v>
      </c>
      <c r="K142" s="54">
        <v>8452355</v>
      </c>
      <c r="L142" s="54">
        <v>8488876</v>
      </c>
      <c r="M142" s="54">
        <v>8315626</v>
      </c>
      <c r="N142" s="54">
        <v>8320400</v>
      </c>
      <c r="O142" s="54">
        <v>8573889</v>
      </c>
      <c r="P142" s="54">
        <v>8773197</v>
      </c>
      <c r="Q142" s="54">
        <v>9011613</v>
      </c>
      <c r="R142" s="54">
        <v>9268404</v>
      </c>
      <c r="S142" s="54">
        <v>9259820</v>
      </c>
      <c r="T142" s="54">
        <v>9260615</v>
      </c>
      <c r="U142" s="54">
        <v>9292270</v>
      </c>
      <c r="V142" s="54">
        <v>8877202</v>
      </c>
      <c r="W142" s="54">
        <v>9101982</v>
      </c>
    </row>
    <row r="143" spans="2:23">
      <c r="B143" s="37" t="s">
        <v>157</v>
      </c>
      <c r="C143" s="40">
        <f>C144+C145</f>
        <v>100</v>
      </c>
      <c r="D143" s="40">
        <f t="shared" ref="D143:W143" si="39">D144+D145</f>
        <v>100</v>
      </c>
      <c r="E143" s="40">
        <f t="shared" si="39"/>
        <v>100</v>
      </c>
      <c r="F143" s="40">
        <f t="shared" si="39"/>
        <v>100</v>
      </c>
      <c r="G143" s="40">
        <f t="shared" si="39"/>
        <v>100</v>
      </c>
      <c r="H143" s="40">
        <f t="shared" si="39"/>
        <v>100</v>
      </c>
      <c r="I143" s="40">
        <f t="shared" si="39"/>
        <v>100</v>
      </c>
      <c r="J143" s="40">
        <f t="shared" si="39"/>
        <v>100</v>
      </c>
      <c r="K143" s="40">
        <f t="shared" si="39"/>
        <v>100</v>
      </c>
      <c r="L143" s="40">
        <f t="shared" si="39"/>
        <v>99.999999999999986</v>
      </c>
      <c r="M143" s="40">
        <f t="shared" si="39"/>
        <v>100</v>
      </c>
      <c r="N143" s="40">
        <f t="shared" si="39"/>
        <v>100</v>
      </c>
      <c r="O143" s="40">
        <f t="shared" si="39"/>
        <v>100.00000000000001</v>
      </c>
      <c r="P143" s="40">
        <f t="shared" si="39"/>
        <v>100</v>
      </c>
      <c r="Q143" s="40">
        <f t="shared" si="39"/>
        <v>100</v>
      </c>
      <c r="R143" s="40">
        <f t="shared" si="39"/>
        <v>100</v>
      </c>
      <c r="S143" s="40">
        <f t="shared" si="39"/>
        <v>100</v>
      </c>
      <c r="T143" s="40">
        <f t="shared" si="39"/>
        <v>100</v>
      </c>
      <c r="U143" s="40">
        <f t="shared" si="39"/>
        <v>100</v>
      </c>
      <c r="V143" s="40">
        <f t="shared" si="39"/>
        <v>100.00000000000001</v>
      </c>
      <c r="W143" s="40">
        <f t="shared" si="39"/>
        <v>100</v>
      </c>
    </row>
    <row r="144" spans="2:23">
      <c r="B144" s="51" t="s">
        <v>158</v>
      </c>
      <c r="C144" s="48">
        <f>(C141/C$140)*100</f>
        <v>24.199602283404325</v>
      </c>
      <c r="D144" s="48">
        <f t="shared" ref="D144:W145" si="40">(D141/D$140)*100</f>
        <v>25.300568869849037</v>
      </c>
      <c r="E144" s="48">
        <f t="shared" si="40"/>
        <v>25.016255682883994</v>
      </c>
      <c r="F144" s="48">
        <f t="shared" si="40"/>
        <v>25.51776532789949</v>
      </c>
      <c r="G144" s="48">
        <f t="shared" si="40"/>
        <v>25.893232054270289</v>
      </c>
      <c r="H144" s="48">
        <f t="shared" si="40"/>
        <v>24.17250553136218</v>
      </c>
      <c r="I144" s="48">
        <f t="shared" si="40"/>
        <v>22.941590920842572</v>
      </c>
      <c r="J144" s="48">
        <f t="shared" si="40"/>
        <v>24.071629720080701</v>
      </c>
      <c r="K144" s="48">
        <f t="shared" si="40"/>
        <v>26.603116596715914</v>
      </c>
      <c r="L144" s="48">
        <f t="shared" si="40"/>
        <v>28.159008127908454</v>
      </c>
      <c r="M144" s="48">
        <f t="shared" si="40"/>
        <v>29.257066253192654</v>
      </c>
      <c r="N144" s="48">
        <f t="shared" si="40"/>
        <v>28.029102524534665</v>
      </c>
      <c r="O144" s="48">
        <f t="shared" si="40"/>
        <v>26.522448608111997</v>
      </c>
      <c r="P144" s="48">
        <f t="shared" si="40"/>
        <v>26.073538030236449</v>
      </c>
      <c r="Q144" s="48">
        <f t="shared" si="40"/>
        <v>23.516820783948912</v>
      </c>
      <c r="R144" s="48">
        <f t="shared" si="40"/>
        <v>21.205573587028763</v>
      </c>
      <c r="S144" s="48">
        <f t="shared" si="40"/>
        <v>19.314772175254159</v>
      </c>
      <c r="T144" s="48">
        <f t="shared" si="40"/>
        <v>18.959574802302058</v>
      </c>
      <c r="U144" s="48">
        <f t="shared" si="40"/>
        <v>16.537131723609047</v>
      </c>
      <c r="V144" s="48">
        <f t="shared" si="40"/>
        <v>15.894920403748253</v>
      </c>
      <c r="W144" s="48">
        <f t="shared" si="40"/>
        <v>17.380553529601048</v>
      </c>
    </row>
    <row r="145" spans="2:24">
      <c r="B145" s="51" t="s">
        <v>159</v>
      </c>
      <c r="C145" s="48">
        <f>(C142/C$140)*100</f>
        <v>75.800397716595683</v>
      </c>
      <c r="D145" s="48">
        <f t="shared" si="40"/>
        <v>74.699431130150955</v>
      </c>
      <c r="E145" s="48">
        <f t="shared" si="40"/>
        <v>74.983744317116006</v>
      </c>
      <c r="F145" s="48">
        <f t="shared" si="40"/>
        <v>74.482234672100518</v>
      </c>
      <c r="G145" s="48">
        <f t="shared" si="40"/>
        <v>74.106767945729715</v>
      </c>
      <c r="H145" s="48">
        <f t="shared" si="40"/>
        <v>75.827494468637823</v>
      </c>
      <c r="I145" s="48">
        <f t="shared" si="40"/>
        <v>77.058409079157428</v>
      </c>
      <c r="J145" s="48">
        <f t="shared" si="40"/>
        <v>75.928370279919307</v>
      </c>
      <c r="K145" s="48">
        <f t="shared" si="40"/>
        <v>73.396883403284079</v>
      </c>
      <c r="L145" s="48">
        <f t="shared" si="40"/>
        <v>71.840991872091536</v>
      </c>
      <c r="M145" s="48">
        <f t="shared" si="40"/>
        <v>70.742933746807353</v>
      </c>
      <c r="N145" s="48">
        <f t="shared" si="40"/>
        <v>71.970897475465335</v>
      </c>
      <c r="O145" s="48">
        <f t="shared" si="40"/>
        <v>73.477551391888014</v>
      </c>
      <c r="P145" s="48">
        <f t="shared" si="40"/>
        <v>73.926461969763551</v>
      </c>
      <c r="Q145" s="48">
        <f t="shared" si="40"/>
        <v>76.483179216051084</v>
      </c>
      <c r="R145" s="48">
        <f t="shared" si="40"/>
        <v>78.794426412971234</v>
      </c>
      <c r="S145" s="48">
        <f t="shared" si="40"/>
        <v>80.685227824745837</v>
      </c>
      <c r="T145" s="48">
        <f t="shared" si="40"/>
        <v>81.040425197697942</v>
      </c>
      <c r="U145" s="48">
        <f t="shared" si="40"/>
        <v>83.46286827639095</v>
      </c>
      <c r="V145" s="48">
        <f t="shared" si="40"/>
        <v>84.105079596251755</v>
      </c>
      <c r="W145" s="48">
        <f t="shared" si="40"/>
        <v>82.619446470398955</v>
      </c>
    </row>
    <row r="146" spans="2:24" ht="19.5" thickBot="1">
      <c r="B146" s="58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59"/>
      <c r="S146" s="59"/>
      <c r="T146" s="59"/>
      <c r="U146" s="59"/>
      <c r="V146" s="59"/>
      <c r="W146" s="59"/>
    </row>
    <row r="147" spans="2:24">
      <c r="B147" s="171" t="s">
        <v>160</v>
      </c>
      <c r="C147" s="172"/>
      <c r="D147" s="172"/>
      <c r="E147" s="172"/>
      <c r="F147" s="172"/>
      <c r="G147" s="172"/>
      <c r="H147" s="172"/>
      <c r="I147" s="172"/>
      <c r="J147" s="172"/>
      <c r="K147" s="172"/>
      <c r="L147" s="172"/>
      <c r="M147" s="172"/>
      <c r="N147" s="172"/>
      <c r="O147" s="172"/>
      <c r="P147" s="172"/>
      <c r="Q147" s="172"/>
      <c r="R147" s="172"/>
      <c r="S147" s="172"/>
      <c r="T147" s="172"/>
      <c r="U147" s="172"/>
      <c r="V147" s="172"/>
      <c r="W147" s="172"/>
      <c r="X147" s="172"/>
    </row>
    <row r="148" spans="2:24">
      <c r="B148" s="22" t="s">
        <v>193</v>
      </c>
      <c r="C148" s="131"/>
      <c r="D148" s="131"/>
      <c r="E148" s="131"/>
      <c r="F148" s="131"/>
      <c r="G148" s="131"/>
      <c r="H148" s="131"/>
      <c r="I148" s="131"/>
      <c r="J148" s="131"/>
      <c r="K148" s="131"/>
      <c r="L148" s="131"/>
      <c r="M148" s="131"/>
      <c r="N148" s="131"/>
      <c r="O148" s="131"/>
      <c r="P148" s="131"/>
      <c r="Q148" s="131"/>
      <c r="R148" s="131"/>
      <c r="S148" s="22"/>
      <c r="T148" s="22"/>
      <c r="U148" s="22"/>
      <c r="V148" s="22"/>
      <c r="W148" s="22"/>
      <c r="X148" s="32"/>
    </row>
    <row r="149" spans="2:24" ht="51">
      <c r="B149" s="149" t="s">
        <v>194</v>
      </c>
      <c r="C149" s="131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31"/>
      <c r="Q149" s="131"/>
      <c r="R149" s="131"/>
      <c r="S149" s="22"/>
      <c r="T149" s="22"/>
      <c r="U149" s="22"/>
      <c r="V149" s="22"/>
      <c r="W149" s="22"/>
      <c r="X149" s="32"/>
    </row>
    <row r="150" spans="2:24" ht="25.5">
      <c r="B150" s="149" t="s">
        <v>195</v>
      </c>
      <c r="C150" s="131"/>
      <c r="D150" s="131"/>
      <c r="E150" s="131"/>
      <c r="F150" s="131"/>
      <c r="G150" s="131"/>
      <c r="H150" s="131"/>
      <c r="I150" s="131"/>
      <c r="J150" s="131"/>
      <c r="K150" s="131"/>
      <c r="L150" s="131"/>
      <c r="M150" s="131"/>
      <c r="N150" s="131"/>
      <c r="O150" s="131"/>
      <c r="P150" s="131"/>
      <c r="Q150" s="131"/>
      <c r="R150" s="131"/>
      <c r="S150" s="22"/>
      <c r="T150" s="22"/>
      <c r="U150" s="22"/>
      <c r="V150" s="22"/>
      <c r="W150" s="22"/>
      <c r="X150" s="32"/>
    </row>
    <row r="151" spans="2:24" ht="25.5">
      <c r="B151" s="149" t="s">
        <v>196</v>
      </c>
      <c r="C151" s="131"/>
      <c r="D151" s="131"/>
      <c r="E151" s="131"/>
      <c r="F151" s="131"/>
      <c r="G151" s="131"/>
      <c r="H151" s="131"/>
      <c r="I151" s="131"/>
      <c r="J151" s="131"/>
      <c r="K151" s="131"/>
      <c r="L151" s="131"/>
      <c r="M151" s="131"/>
      <c r="N151" s="131"/>
      <c r="O151" s="131"/>
      <c r="P151" s="131"/>
      <c r="Q151" s="131"/>
      <c r="R151" s="131"/>
      <c r="S151" s="22"/>
      <c r="T151" s="22"/>
      <c r="U151" s="22"/>
      <c r="V151" s="22"/>
      <c r="W151" s="22"/>
      <c r="X151" s="32"/>
    </row>
    <row r="152" spans="2:24" ht="25.5">
      <c r="B152" s="149" t="s">
        <v>197</v>
      </c>
      <c r="C152" s="131"/>
      <c r="D152" s="131"/>
      <c r="E152" s="131"/>
      <c r="F152" s="131"/>
      <c r="G152" s="131"/>
      <c r="H152" s="131"/>
      <c r="I152" s="131"/>
      <c r="J152" s="131"/>
      <c r="K152" s="131"/>
      <c r="L152" s="131"/>
      <c r="M152" s="131"/>
      <c r="N152" s="131"/>
      <c r="O152" s="131"/>
      <c r="P152" s="131"/>
      <c r="Q152" s="131"/>
      <c r="R152" s="131"/>
      <c r="S152" s="22"/>
      <c r="T152" s="22"/>
      <c r="U152" s="22"/>
      <c r="V152" s="22"/>
      <c r="W152" s="22"/>
      <c r="X152" s="32"/>
    </row>
    <row r="153" spans="2:24" ht="63.75">
      <c r="B153" s="149" t="s">
        <v>198</v>
      </c>
      <c r="C153" s="131"/>
      <c r="D153" s="131"/>
      <c r="E153" s="131"/>
      <c r="F153" s="131"/>
      <c r="G153" s="131"/>
      <c r="H153" s="131"/>
      <c r="I153" s="131"/>
      <c r="J153" s="131"/>
      <c r="K153" s="131"/>
      <c r="L153" s="131"/>
      <c r="M153" s="131"/>
      <c r="N153" s="131"/>
      <c r="O153" s="131"/>
      <c r="P153" s="131"/>
      <c r="Q153" s="131"/>
      <c r="R153" s="131"/>
      <c r="S153" s="22"/>
      <c r="T153" s="22"/>
      <c r="U153" s="22"/>
      <c r="V153" s="22"/>
      <c r="W153" s="22"/>
      <c r="X153" s="32"/>
    </row>
    <row r="154" spans="2:24" ht="25.5">
      <c r="B154" s="149" t="s">
        <v>199</v>
      </c>
      <c r="C154" s="131"/>
      <c r="D154" s="131"/>
      <c r="E154" s="131"/>
      <c r="F154" s="131"/>
      <c r="G154" s="131"/>
      <c r="H154" s="131"/>
      <c r="I154" s="131"/>
      <c r="J154" s="131"/>
      <c r="K154" s="131"/>
      <c r="L154" s="131"/>
      <c r="M154" s="131"/>
      <c r="N154" s="131"/>
      <c r="O154" s="131"/>
      <c r="P154" s="131"/>
      <c r="Q154" s="131"/>
      <c r="R154" s="131"/>
      <c r="S154" s="22"/>
      <c r="T154" s="22"/>
      <c r="U154" s="22"/>
      <c r="V154" s="22"/>
      <c r="W154" s="22"/>
      <c r="X154" s="32"/>
    </row>
    <row r="155" spans="2:24" ht="76.5">
      <c r="B155" s="149" t="s">
        <v>200</v>
      </c>
      <c r="C155" s="13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31"/>
      <c r="Q155" s="131"/>
      <c r="R155" s="131"/>
      <c r="S155" s="22"/>
      <c r="T155" s="22"/>
      <c r="U155" s="22"/>
      <c r="V155" s="22"/>
      <c r="W155" s="22"/>
      <c r="X155" s="32"/>
    </row>
    <row r="156" spans="2:24" ht="38.25">
      <c r="B156" s="149" t="s">
        <v>201</v>
      </c>
      <c r="C156" s="131"/>
      <c r="D156" s="131"/>
      <c r="E156" s="131"/>
      <c r="F156" s="131"/>
      <c r="G156" s="131"/>
      <c r="H156" s="131"/>
      <c r="I156" s="131"/>
      <c r="J156" s="131"/>
      <c r="K156" s="131"/>
      <c r="L156" s="131"/>
      <c r="M156" s="131"/>
      <c r="N156" s="131"/>
      <c r="O156" s="131"/>
      <c r="P156" s="131"/>
      <c r="Q156" s="131"/>
      <c r="R156" s="132"/>
      <c r="S156" s="32"/>
      <c r="T156" s="32"/>
      <c r="U156" s="32"/>
      <c r="V156" s="32"/>
      <c r="W156" s="32"/>
      <c r="X156" s="32"/>
    </row>
    <row r="157" spans="2:24" ht="38.25">
      <c r="B157" s="149" t="s">
        <v>202</v>
      </c>
      <c r="C157" s="131"/>
      <c r="D157" s="131"/>
      <c r="E157" s="131"/>
      <c r="F157" s="131"/>
      <c r="G157" s="131"/>
      <c r="H157" s="131"/>
      <c r="I157" s="131"/>
      <c r="J157" s="131"/>
      <c r="K157" s="131"/>
      <c r="L157" s="131"/>
      <c r="M157" s="131"/>
      <c r="N157" s="131"/>
      <c r="O157" s="131"/>
      <c r="P157" s="131"/>
      <c r="Q157" s="131"/>
      <c r="R157" s="132"/>
      <c r="S157" s="32"/>
      <c r="T157" s="32"/>
      <c r="U157" s="32"/>
      <c r="V157" s="32"/>
      <c r="W157" s="32"/>
      <c r="X157" s="32"/>
    </row>
    <row r="158" spans="2:24" ht="102">
      <c r="B158" s="150" t="s">
        <v>203</v>
      </c>
      <c r="C158" s="133"/>
      <c r="D158" s="133"/>
      <c r="E158" s="133"/>
      <c r="F158" s="133"/>
      <c r="G158" s="133"/>
      <c r="H158" s="133"/>
      <c r="I158" s="133"/>
      <c r="J158" s="133"/>
      <c r="K158" s="133"/>
      <c r="L158" s="133"/>
      <c r="M158" s="133"/>
      <c r="N158" s="133"/>
      <c r="O158" s="131"/>
      <c r="P158" s="131"/>
      <c r="Q158" s="131"/>
      <c r="R158" s="132"/>
      <c r="S158" s="32"/>
      <c r="T158" s="32"/>
      <c r="U158" s="32"/>
      <c r="V158" s="32"/>
      <c r="W158" s="32"/>
      <c r="X158" s="32"/>
    </row>
    <row r="159" spans="2:24" ht="38.25">
      <c r="B159" s="149" t="s">
        <v>177</v>
      </c>
      <c r="C159" s="131"/>
      <c r="D159" s="131"/>
      <c r="E159" s="131"/>
      <c r="F159" s="131"/>
      <c r="G159" s="131"/>
      <c r="H159" s="131"/>
      <c r="I159" s="131"/>
      <c r="J159" s="131"/>
      <c r="K159" s="131"/>
      <c r="L159" s="131"/>
      <c r="M159" s="131"/>
      <c r="N159" s="131"/>
      <c r="O159" s="132"/>
      <c r="P159" s="132"/>
      <c r="Q159" s="132"/>
      <c r="R159" s="132"/>
      <c r="S159" s="32"/>
      <c r="T159" s="32"/>
      <c r="U159" s="32"/>
      <c r="V159" s="32"/>
      <c r="W159" s="32"/>
      <c r="X159" s="32"/>
    </row>
    <row r="160" spans="2:24">
      <c r="B160" s="139" t="s">
        <v>176</v>
      </c>
    </row>
    <row r="161"/>
  </sheetData>
  <mergeCells count="5">
    <mergeCell ref="C6:W6"/>
    <mergeCell ref="B8:B9"/>
    <mergeCell ref="C8:W8"/>
    <mergeCell ref="Y8:Y9"/>
    <mergeCell ref="B147:X147"/>
  </mergeCells>
  <hyperlinks>
    <hyperlink ref="Y8" location="Indice!C6" display="Regresar"/>
    <hyperlink ref="Y8:Y9" location="Índice!C6" display="Regresar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II.1.Por año y fuente</vt:lpstr>
      <vt:lpstr>II.2. Ranking Edo. Residencia</vt:lpstr>
      <vt:lpstr>II.3.Caractlaboral1994-2022</vt:lpstr>
      <vt:lpstr>II.4.Caractdemog2001-2021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Personas nacidas en México residentes en EU</dc:title>
  <dc:creator>Hernandez Romero Carlos Alejandro;Luis Vázquez</dc:creator>
  <cp:keywords>Migración</cp:keywords>
  <cp:lastModifiedBy>Lopez Vega Rafael</cp:lastModifiedBy>
  <dcterms:created xsi:type="dcterms:W3CDTF">2022-11-22T16:12:09Z</dcterms:created>
  <dcterms:modified xsi:type="dcterms:W3CDTF">2022-12-08T15:13:13Z</dcterms:modified>
  <cp:category>Migración, México, Estados Unidos</cp:category>
</cp:coreProperties>
</file>