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8515" windowHeight="11835" activeTab="5"/>
  </bookViews>
  <sheets>
    <sheet name="Características_Sociodemográfic" sheetId="1" r:id="rId1"/>
    <sheet name="Estado_Residencia_AéreoyTerrest" sheetId="2" r:id="rId2"/>
    <sheet name="Características_laborales" sheetId="3" r:id="rId3"/>
    <sheet name="Tiempo de estancia" sheetId="4" r:id="rId4"/>
    <sheet name="Estado de estancia" sheetId="5" r:id="rId5"/>
    <sheet name="FlujoTotalAeroTerrestre" sheetId="7" r:id="rId6"/>
  </sheets>
  <definedNames>
    <definedName name="_xlnm._FilterDatabase" localSheetId="0" hidden="1">Características_Sociodemográfic!#REF!</definedName>
  </definedNames>
  <calcPr calcId="145621"/>
</workbook>
</file>

<file path=xl/calcChain.xml><?xml version="1.0" encoding="utf-8"?>
<calcChain xmlns="http://schemas.openxmlformats.org/spreadsheetml/2006/main">
  <c r="F43" i="5" l="1"/>
  <c r="F24" i="1" l="1"/>
  <c r="K36" i="1"/>
  <c r="J36" i="1"/>
  <c r="I36" i="1"/>
  <c r="H36" i="1"/>
  <c r="E36" i="1"/>
  <c r="D36" i="1"/>
  <c r="D18" i="1"/>
  <c r="F36" i="4"/>
  <c r="J42" i="3"/>
  <c r="I36" i="3" l="1"/>
  <c r="L43" i="3"/>
  <c r="K43" i="3"/>
  <c r="F47" i="4"/>
  <c r="E19" i="7" l="1"/>
  <c r="F19" i="7"/>
  <c r="G19" i="7"/>
  <c r="H19" i="7"/>
  <c r="I19" i="7"/>
  <c r="J19" i="7"/>
  <c r="E18" i="7"/>
  <c r="F18" i="7"/>
  <c r="G18" i="7"/>
  <c r="H18" i="7"/>
  <c r="I18" i="7"/>
  <c r="J18" i="7"/>
  <c r="D19" i="7"/>
  <c r="D18" i="7"/>
  <c r="J17" i="7"/>
  <c r="E17" i="7"/>
  <c r="F17" i="7"/>
  <c r="G17" i="7"/>
  <c r="H17" i="7"/>
  <c r="I17" i="7"/>
  <c r="D17" i="7"/>
  <c r="G43" i="5" l="1"/>
  <c r="H43" i="5"/>
  <c r="I43" i="5"/>
  <c r="J43" i="5"/>
  <c r="K43" i="5"/>
  <c r="G44" i="5"/>
  <c r="H44" i="5"/>
  <c r="I44" i="5"/>
  <c r="J44" i="5"/>
  <c r="K44" i="5"/>
  <c r="G45" i="5"/>
  <c r="H45" i="5"/>
  <c r="I45" i="5"/>
  <c r="J45" i="5"/>
  <c r="K45" i="5"/>
  <c r="G46" i="5"/>
  <c r="H46" i="5"/>
  <c r="I46" i="5"/>
  <c r="J46" i="5"/>
  <c r="K46" i="5"/>
  <c r="G47" i="5"/>
  <c r="H47" i="5"/>
  <c r="I47" i="5"/>
  <c r="J47" i="5"/>
  <c r="K47" i="5"/>
  <c r="F47" i="5"/>
  <c r="F44" i="5"/>
  <c r="F45" i="5"/>
  <c r="F46" i="5"/>
  <c r="F35" i="5"/>
  <c r="K35" i="5"/>
  <c r="K42" i="5" s="1"/>
  <c r="J35" i="5"/>
  <c r="I35" i="5"/>
  <c r="H35" i="5"/>
  <c r="G35" i="5"/>
  <c r="J19" i="5"/>
  <c r="J42" i="5" s="1"/>
  <c r="I19" i="5"/>
  <c r="I42" i="5" s="1"/>
  <c r="H19" i="5"/>
  <c r="G19" i="5"/>
  <c r="F19" i="5"/>
  <c r="H42" i="5" l="1"/>
  <c r="F42" i="5"/>
  <c r="G42" i="5"/>
  <c r="L52" i="4"/>
  <c r="G47" i="4"/>
  <c r="H47" i="4"/>
  <c r="J47" i="4"/>
  <c r="K47" i="4"/>
  <c r="L47" i="4"/>
  <c r="G48" i="4"/>
  <c r="H48" i="4"/>
  <c r="J48" i="4"/>
  <c r="K48" i="4"/>
  <c r="L48" i="4"/>
  <c r="G49" i="4"/>
  <c r="H49" i="4"/>
  <c r="J49" i="4"/>
  <c r="K49" i="4"/>
  <c r="L49" i="4"/>
  <c r="G50" i="4"/>
  <c r="H50" i="4"/>
  <c r="J50" i="4"/>
  <c r="K50" i="4"/>
  <c r="L50" i="4"/>
  <c r="G51" i="4"/>
  <c r="H51" i="4"/>
  <c r="J51" i="4"/>
  <c r="K51" i="4"/>
  <c r="L51" i="4"/>
  <c r="G52" i="4"/>
  <c r="H52" i="4"/>
  <c r="J52" i="4"/>
  <c r="K52" i="4"/>
  <c r="F52" i="4"/>
  <c r="F51" i="4"/>
  <c r="F50" i="4"/>
  <c r="F49" i="4"/>
  <c r="F48" i="4"/>
  <c r="G36" i="4"/>
  <c r="G46" i="4" s="1"/>
  <c r="H36" i="4"/>
  <c r="H46" i="4" s="1"/>
  <c r="J36" i="4"/>
  <c r="K36" i="4"/>
  <c r="L36" i="4"/>
  <c r="F46" i="4"/>
  <c r="L19" i="4"/>
  <c r="L46" i="4" l="1"/>
  <c r="Q62" i="1"/>
  <c r="Q66" i="1"/>
  <c r="Q67" i="1"/>
  <c r="Q70" i="1"/>
  <c r="Q71" i="1"/>
  <c r="F67" i="1"/>
  <c r="F70" i="1"/>
  <c r="F71" i="1"/>
  <c r="F66" i="1"/>
  <c r="F44" i="1"/>
  <c r="F45" i="1"/>
  <c r="F46" i="1"/>
  <c r="F47" i="1"/>
  <c r="F50" i="1"/>
  <c r="F51" i="1"/>
  <c r="F52" i="1"/>
  <c r="F53" i="1"/>
  <c r="F54" i="1"/>
  <c r="F43" i="1"/>
  <c r="F33" i="1"/>
  <c r="F32" i="1"/>
  <c r="F31" i="1"/>
  <c r="F30" i="1"/>
  <c r="Q54" i="1"/>
  <c r="Q53" i="1"/>
  <c r="Q52" i="1"/>
  <c r="Q51" i="1"/>
  <c r="Q50" i="1"/>
  <c r="Q44" i="1"/>
  <c r="Q45" i="1"/>
  <c r="Q46" i="1"/>
  <c r="Q47" i="1"/>
  <c r="Q43" i="1"/>
  <c r="Q31" i="1"/>
  <c r="Q32" i="1"/>
  <c r="Q33" i="1"/>
  <c r="Q30" i="1"/>
  <c r="Q25" i="1"/>
  <c r="Q26" i="1"/>
  <c r="Q27" i="1"/>
  <c r="Q24" i="1"/>
  <c r="F25" i="1"/>
  <c r="F26" i="1"/>
  <c r="F27" i="1"/>
  <c r="Q15" i="1"/>
  <c r="Q14" i="1"/>
  <c r="Q13" i="1"/>
  <c r="F14" i="1"/>
  <c r="F15" i="1"/>
  <c r="F13" i="1"/>
  <c r="Q10" i="1"/>
  <c r="Q11" i="1"/>
  <c r="Q9" i="1"/>
  <c r="F10" i="1"/>
  <c r="F11" i="1"/>
  <c r="F9" i="1"/>
  <c r="K19" i="4"/>
  <c r="K46" i="4" s="1"/>
  <c r="F20" i="1" l="1"/>
  <c r="F19" i="1"/>
  <c r="F18" i="1"/>
  <c r="J19" i="4"/>
  <c r="J46" i="4" s="1"/>
  <c r="W36" i="3"/>
  <c r="W42" i="3"/>
  <c r="W37" i="3" l="1"/>
  <c r="H36" i="3" l="1"/>
  <c r="H35" i="3"/>
  <c r="I38" i="3" s="1"/>
  <c r="E35" i="3"/>
  <c r="E36" i="3"/>
  <c r="E38" i="3" l="1"/>
  <c r="H43" i="3"/>
  <c r="W35" i="3"/>
  <c r="Y35" i="3"/>
  <c r="E42" i="3"/>
  <c r="W43" i="3"/>
  <c r="W50" i="3" s="1"/>
  <c r="I43" i="3"/>
  <c r="I44" i="3"/>
  <c r="I45" i="3"/>
  <c r="I46" i="3"/>
  <c r="I47" i="3"/>
  <c r="I48" i="3"/>
  <c r="H38" i="3"/>
  <c r="E37" i="3"/>
  <c r="E39" i="3" s="1"/>
  <c r="Y48" i="3"/>
  <c r="Y55" i="3" s="1"/>
  <c r="F42" i="3"/>
  <c r="G42" i="3"/>
  <c r="H42" i="3"/>
  <c r="I42" i="3"/>
  <c r="K42" i="3"/>
  <c r="L42" i="3"/>
  <c r="M42" i="3"/>
  <c r="N42" i="3"/>
  <c r="O42" i="3"/>
  <c r="P42" i="3"/>
  <c r="Q42" i="3"/>
  <c r="R42" i="3"/>
  <c r="S42" i="3"/>
  <c r="T42" i="3"/>
  <c r="U42" i="3"/>
  <c r="V42" i="3"/>
  <c r="X42" i="3"/>
  <c r="Y42" i="3"/>
  <c r="F43" i="3"/>
  <c r="G43" i="3"/>
  <c r="J43" i="3"/>
  <c r="M43" i="3"/>
  <c r="N43" i="3"/>
  <c r="O43" i="3"/>
  <c r="O50" i="3" s="1"/>
  <c r="P43" i="3"/>
  <c r="Q43" i="3"/>
  <c r="R43" i="3"/>
  <c r="R50" i="3" s="1"/>
  <c r="S43" i="3"/>
  <c r="T43" i="3"/>
  <c r="U43" i="3"/>
  <c r="V43" i="3"/>
  <c r="X43" i="3"/>
  <c r="X50" i="3" s="1"/>
  <c r="Y43" i="3"/>
  <c r="Y50" i="3" s="1"/>
  <c r="F44" i="3"/>
  <c r="G44" i="3"/>
  <c r="H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W51" i="3" s="1"/>
  <c r="X44" i="3"/>
  <c r="X51" i="3" s="1"/>
  <c r="Y44" i="3"/>
  <c r="Y51" i="3" s="1"/>
  <c r="F45" i="3"/>
  <c r="G45" i="3"/>
  <c r="H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W52" i="3" s="1"/>
  <c r="X45" i="3"/>
  <c r="X52" i="3" s="1"/>
  <c r="Y45" i="3"/>
  <c r="Y52" i="3" s="1"/>
  <c r="F46" i="3"/>
  <c r="G46" i="3"/>
  <c r="H46" i="3"/>
  <c r="J46" i="3"/>
  <c r="J53" i="3" s="1"/>
  <c r="K46" i="3"/>
  <c r="L46" i="3"/>
  <c r="L53" i="3" s="1"/>
  <c r="M46" i="3"/>
  <c r="N46" i="3"/>
  <c r="O46" i="3"/>
  <c r="O53" i="3" s="1"/>
  <c r="P46" i="3"/>
  <c r="Q46" i="3"/>
  <c r="R46" i="3"/>
  <c r="R53" i="3" s="1"/>
  <c r="S46" i="3"/>
  <c r="T46" i="3"/>
  <c r="U46" i="3"/>
  <c r="U53" i="3" s="1"/>
  <c r="V46" i="3"/>
  <c r="W46" i="3"/>
  <c r="W53" i="3" s="1"/>
  <c r="X46" i="3"/>
  <c r="X53" i="3" s="1"/>
  <c r="Y46" i="3"/>
  <c r="Y53" i="3" s="1"/>
  <c r="F47" i="3"/>
  <c r="G47" i="3"/>
  <c r="H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W54" i="3" s="1"/>
  <c r="X47" i="3"/>
  <c r="X54" i="3" s="1"/>
  <c r="Y47" i="3"/>
  <c r="Y54" i="3" s="1"/>
  <c r="F48" i="3"/>
  <c r="G48" i="3"/>
  <c r="H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W55" i="3" s="1"/>
  <c r="X48" i="3"/>
  <c r="X55" i="3" s="1"/>
  <c r="E48" i="3"/>
  <c r="E43" i="3"/>
  <c r="E44" i="3"/>
  <c r="E45" i="3"/>
  <c r="E46" i="3"/>
  <c r="E47" i="3"/>
  <c r="Y37" i="3"/>
  <c r="Y36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X35" i="3"/>
  <c r="J36" i="3"/>
  <c r="J38" i="3" s="1"/>
  <c r="K36" i="3"/>
  <c r="L36" i="3"/>
  <c r="M36" i="3"/>
  <c r="M38" i="3" s="1"/>
  <c r="N36" i="3"/>
  <c r="O36" i="3"/>
  <c r="P36" i="3"/>
  <c r="Q36" i="3"/>
  <c r="R36" i="3"/>
  <c r="S36" i="3"/>
  <c r="S38" i="3" s="1"/>
  <c r="T36" i="3"/>
  <c r="U36" i="3"/>
  <c r="V36" i="3"/>
  <c r="X36" i="3"/>
  <c r="H37" i="3"/>
  <c r="H39" i="3" s="1"/>
  <c r="I37" i="3"/>
  <c r="I39" i="3" s="1"/>
  <c r="J37" i="3"/>
  <c r="J39" i="3" s="1"/>
  <c r="K37" i="3"/>
  <c r="L37" i="3"/>
  <c r="M37" i="3"/>
  <c r="M39" i="3" s="1"/>
  <c r="N37" i="3"/>
  <c r="O37" i="3"/>
  <c r="P37" i="3"/>
  <c r="P39" i="3" s="1"/>
  <c r="Q37" i="3"/>
  <c r="R37" i="3"/>
  <c r="S37" i="3"/>
  <c r="T37" i="3"/>
  <c r="U37" i="3"/>
  <c r="V37" i="3"/>
  <c r="V39" i="3" s="1"/>
  <c r="X37" i="3"/>
  <c r="G37" i="3"/>
  <c r="G39" i="3" s="1"/>
  <c r="G36" i="3"/>
  <c r="G38" i="3" s="1"/>
  <c r="G35" i="3"/>
  <c r="F37" i="3"/>
  <c r="F39" i="3" s="1"/>
  <c r="F36" i="3"/>
  <c r="F38" i="3" s="1"/>
  <c r="F35" i="3"/>
  <c r="P38" i="3" l="1"/>
  <c r="V53" i="3"/>
  <c r="T51" i="3"/>
  <c r="V50" i="3"/>
  <c r="K54" i="3"/>
  <c r="L51" i="3"/>
  <c r="M53" i="3"/>
  <c r="K51" i="3"/>
  <c r="M50" i="3"/>
  <c r="U50" i="3"/>
  <c r="Q55" i="3"/>
  <c r="H55" i="3"/>
  <c r="T54" i="3"/>
  <c r="L54" i="3"/>
  <c r="J52" i="3"/>
  <c r="U51" i="3"/>
  <c r="M51" i="3"/>
  <c r="L55" i="3"/>
  <c r="M52" i="3"/>
  <c r="I52" i="3"/>
  <c r="Y38" i="3"/>
  <c r="X39" i="3"/>
  <c r="X38" i="3"/>
  <c r="E53" i="3"/>
  <c r="G54" i="3"/>
  <c r="G50" i="3"/>
  <c r="I55" i="3"/>
  <c r="V38" i="3"/>
  <c r="H53" i="3"/>
  <c r="O39" i="3"/>
  <c r="O38" i="3"/>
  <c r="U55" i="3"/>
  <c r="M55" i="3"/>
  <c r="P54" i="3"/>
  <c r="S53" i="3"/>
  <c r="K53" i="3"/>
  <c r="V52" i="3"/>
  <c r="N52" i="3"/>
  <c r="Q51" i="3"/>
  <c r="H51" i="3"/>
  <c r="S50" i="3"/>
  <c r="O54" i="3"/>
  <c r="T55" i="3"/>
  <c r="T52" i="3"/>
  <c r="S39" i="3"/>
  <c r="U52" i="3"/>
  <c r="P51" i="3"/>
  <c r="K55" i="3"/>
  <c r="V54" i="3"/>
  <c r="L52" i="3"/>
  <c r="M54" i="3"/>
  <c r="K52" i="3"/>
  <c r="E52" i="3"/>
  <c r="E55" i="3"/>
  <c r="F53" i="3"/>
  <c r="R52" i="3"/>
  <c r="R39" i="3"/>
  <c r="R38" i="3"/>
  <c r="P55" i="3"/>
  <c r="G55" i="3"/>
  <c r="S54" i="3"/>
  <c r="N53" i="3"/>
  <c r="Q52" i="3"/>
  <c r="H52" i="3"/>
  <c r="N50" i="3"/>
  <c r="I51" i="3"/>
  <c r="Q39" i="3"/>
  <c r="Q38" i="3"/>
  <c r="Y39" i="3"/>
  <c r="O55" i="3"/>
  <c r="F55" i="3"/>
  <c r="R54" i="3"/>
  <c r="J54" i="3"/>
  <c r="P52" i="3"/>
  <c r="G52" i="3"/>
  <c r="S51" i="3"/>
  <c r="I50" i="3"/>
  <c r="E54" i="3"/>
  <c r="V55" i="3"/>
  <c r="N55" i="3"/>
  <c r="Q54" i="3"/>
  <c r="H54" i="3"/>
  <c r="T53" i="3"/>
  <c r="O52" i="3"/>
  <c r="F52" i="3"/>
  <c r="R51" i="3"/>
  <c r="J51" i="3"/>
  <c r="T50" i="3"/>
  <c r="J50" i="3"/>
  <c r="L50" i="3"/>
  <c r="K50" i="3"/>
  <c r="F54" i="3"/>
  <c r="G51" i="3"/>
  <c r="F50" i="3"/>
  <c r="U39" i="3"/>
  <c r="U38" i="3"/>
  <c r="E51" i="3"/>
  <c r="S55" i="3"/>
  <c r="N54" i="3"/>
  <c r="Q53" i="3"/>
  <c r="O51" i="3"/>
  <c r="F51" i="3"/>
  <c r="Q50" i="3"/>
  <c r="I54" i="3"/>
  <c r="L39" i="3"/>
  <c r="T38" i="3"/>
  <c r="L38" i="3"/>
  <c r="E50" i="3"/>
  <c r="R55" i="3"/>
  <c r="J55" i="3"/>
  <c r="U54" i="3"/>
  <c r="P53" i="3"/>
  <c r="G53" i="3"/>
  <c r="S52" i="3"/>
  <c r="V51" i="3"/>
  <c r="N51" i="3"/>
  <c r="P50" i="3"/>
  <c r="I53" i="3"/>
  <c r="H50" i="3"/>
  <c r="T39" i="3"/>
  <c r="K38" i="3"/>
  <c r="N39" i="3"/>
  <c r="N38" i="3"/>
  <c r="K39" i="3"/>
  <c r="W38" i="3"/>
  <c r="W39" i="3"/>
  <c r="S74" i="1" l="1"/>
  <c r="S73" i="1"/>
  <c r="R74" i="1"/>
  <c r="R73" i="1"/>
  <c r="P73" i="1"/>
  <c r="P74" i="1"/>
  <c r="O74" i="1"/>
  <c r="O73" i="1"/>
  <c r="N73" i="1"/>
  <c r="N74" i="1"/>
  <c r="M74" i="1"/>
  <c r="M73" i="1"/>
  <c r="L73" i="1"/>
  <c r="L74" i="1"/>
  <c r="K74" i="1"/>
  <c r="K73" i="1"/>
  <c r="J73" i="1"/>
  <c r="J74" i="1"/>
  <c r="I74" i="1"/>
  <c r="I73" i="1"/>
  <c r="H74" i="1"/>
  <c r="H73" i="1"/>
  <c r="G73" i="1"/>
  <c r="F73" i="1" s="1"/>
  <c r="G74" i="1"/>
  <c r="E74" i="1"/>
  <c r="E73" i="1"/>
  <c r="D74" i="1"/>
  <c r="D73" i="1"/>
  <c r="S61" i="1"/>
  <c r="S57" i="1"/>
  <c r="S58" i="1"/>
  <c r="S59" i="1"/>
  <c r="S60" i="1"/>
  <c r="R58" i="1"/>
  <c r="R59" i="1"/>
  <c r="R60" i="1"/>
  <c r="R61" i="1"/>
  <c r="R57" i="1"/>
  <c r="P57" i="1"/>
  <c r="P58" i="1"/>
  <c r="P59" i="1"/>
  <c r="P60" i="1"/>
  <c r="P61" i="1"/>
  <c r="O58" i="1"/>
  <c r="O59" i="1"/>
  <c r="O60" i="1"/>
  <c r="O61" i="1"/>
  <c r="O57" i="1"/>
  <c r="N57" i="1"/>
  <c r="N58" i="1"/>
  <c r="N59" i="1"/>
  <c r="N60" i="1"/>
  <c r="N61" i="1"/>
  <c r="M58" i="1"/>
  <c r="M59" i="1"/>
  <c r="M60" i="1"/>
  <c r="M61" i="1"/>
  <c r="M57" i="1"/>
  <c r="L61" i="1"/>
  <c r="L57" i="1"/>
  <c r="L58" i="1"/>
  <c r="L59" i="1"/>
  <c r="L60" i="1"/>
  <c r="K58" i="1"/>
  <c r="K59" i="1"/>
  <c r="K60" i="1"/>
  <c r="K61" i="1"/>
  <c r="K57" i="1"/>
  <c r="J57" i="1"/>
  <c r="J58" i="1"/>
  <c r="J59" i="1"/>
  <c r="J60" i="1"/>
  <c r="J61" i="1"/>
  <c r="H61" i="1"/>
  <c r="I58" i="1"/>
  <c r="I59" i="1"/>
  <c r="I60" i="1"/>
  <c r="I61" i="1"/>
  <c r="I57" i="1"/>
  <c r="H57" i="1"/>
  <c r="H58" i="1"/>
  <c r="H59" i="1"/>
  <c r="H60" i="1"/>
  <c r="G61" i="1"/>
  <c r="G57" i="1"/>
  <c r="G58" i="1"/>
  <c r="G59" i="1"/>
  <c r="G60" i="1"/>
  <c r="E57" i="1"/>
  <c r="E58" i="1"/>
  <c r="E59" i="1"/>
  <c r="E60" i="1"/>
  <c r="E61" i="1"/>
  <c r="D61" i="1"/>
  <c r="D58" i="1"/>
  <c r="D59" i="1"/>
  <c r="D60" i="1"/>
  <c r="D57" i="1"/>
  <c r="S39" i="1"/>
  <c r="S38" i="1"/>
  <c r="S37" i="1"/>
  <c r="S36" i="1"/>
  <c r="G36" i="1"/>
  <c r="F36" i="1" s="1"/>
  <c r="L36" i="1"/>
  <c r="M36" i="1"/>
  <c r="N36" i="1"/>
  <c r="O36" i="1"/>
  <c r="P36" i="1"/>
  <c r="R36" i="1"/>
  <c r="E37" i="1"/>
  <c r="G37" i="1"/>
  <c r="H37" i="1"/>
  <c r="I37" i="1"/>
  <c r="J37" i="1"/>
  <c r="K37" i="1"/>
  <c r="L37" i="1"/>
  <c r="M37" i="1"/>
  <c r="N37" i="1"/>
  <c r="O37" i="1"/>
  <c r="P37" i="1"/>
  <c r="R37" i="1"/>
  <c r="E38" i="1"/>
  <c r="G38" i="1"/>
  <c r="H38" i="1"/>
  <c r="I38" i="1"/>
  <c r="J38" i="1"/>
  <c r="K38" i="1"/>
  <c r="L38" i="1"/>
  <c r="M38" i="1"/>
  <c r="N38" i="1"/>
  <c r="O38" i="1"/>
  <c r="P38" i="1"/>
  <c r="R38" i="1"/>
  <c r="E39" i="1"/>
  <c r="G39" i="1"/>
  <c r="H39" i="1"/>
  <c r="I39" i="1"/>
  <c r="J39" i="1"/>
  <c r="K39" i="1"/>
  <c r="L39" i="1"/>
  <c r="M39" i="1"/>
  <c r="N39" i="1"/>
  <c r="O39" i="1"/>
  <c r="P39" i="1"/>
  <c r="R39" i="1"/>
  <c r="D39" i="1"/>
  <c r="D38" i="1"/>
  <c r="D37" i="1"/>
  <c r="S20" i="1"/>
  <c r="S18" i="1"/>
  <c r="S19" i="1"/>
  <c r="R20" i="1"/>
  <c r="R19" i="1"/>
  <c r="R18" i="1"/>
  <c r="P18" i="1"/>
  <c r="P19" i="1"/>
  <c r="P20" i="1"/>
  <c r="O20" i="1"/>
  <c r="O19" i="1"/>
  <c r="O18" i="1"/>
  <c r="N20" i="1"/>
  <c r="N19" i="1"/>
  <c r="N18" i="1"/>
  <c r="M20" i="1"/>
  <c r="M19" i="1"/>
  <c r="M18" i="1"/>
  <c r="L18" i="1"/>
  <c r="L19" i="1"/>
  <c r="L20" i="1"/>
  <c r="K20" i="1"/>
  <c r="K19" i="1"/>
  <c r="K18" i="1"/>
  <c r="J18" i="1"/>
  <c r="J19" i="1"/>
  <c r="J20" i="1"/>
  <c r="I20" i="1"/>
  <c r="I19" i="1"/>
  <c r="I18" i="1"/>
  <c r="H18" i="1"/>
  <c r="H19" i="1"/>
  <c r="H20" i="1"/>
  <c r="G20" i="1"/>
  <c r="G19" i="1"/>
  <c r="G18" i="1"/>
  <c r="E20" i="1"/>
  <c r="E19" i="1"/>
  <c r="E18" i="1"/>
  <c r="D20" i="1"/>
  <c r="D19" i="1"/>
  <c r="Q57" i="1" l="1"/>
  <c r="Q38" i="1"/>
  <c r="Q19" i="1"/>
  <c r="Q36" i="1"/>
  <c r="F61" i="1"/>
  <c r="F38" i="1"/>
  <c r="Q39" i="1"/>
  <c r="Q37" i="1"/>
  <c r="Q20" i="1"/>
  <c r="F60" i="1"/>
  <c r="F74" i="1"/>
  <c r="F59" i="1"/>
  <c r="Q73" i="1"/>
  <c r="Q61" i="1"/>
  <c r="F37" i="1"/>
  <c r="F58" i="1"/>
  <c r="F39" i="1"/>
  <c r="Q60" i="1"/>
  <c r="F57" i="1"/>
  <c r="Q59" i="1"/>
  <c r="Q74" i="1"/>
  <c r="Q18" i="1"/>
  <c r="Q58" i="1"/>
</calcChain>
</file>

<file path=xl/sharedStrings.xml><?xml version="1.0" encoding="utf-8"?>
<sst xmlns="http://schemas.openxmlformats.org/spreadsheetml/2006/main" count="297" uniqueCount="114">
  <si>
    <t>Sexo</t>
  </si>
  <si>
    <t>Hombres</t>
  </si>
  <si>
    <t>Mujeres</t>
  </si>
  <si>
    <t>México</t>
  </si>
  <si>
    <t>EE.UU.</t>
  </si>
  <si>
    <t xml:space="preserve"> </t>
  </si>
  <si>
    <t>Total</t>
  </si>
  <si>
    <t>Grupos de Edad</t>
  </si>
  <si>
    <t>15 a 29 años</t>
  </si>
  <si>
    <t>30 a 44 años</t>
  </si>
  <si>
    <t>45 a 59 años</t>
  </si>
  <si>
    <t>60 años o más</t>
  </si>
  <si>
    <t>Vía terrestre</t>
  </si>
  <si>
    <t>Vía aérea</t>
  </si>
  <si>
    <t>Nivel educativo</t>
  </si>
  <si>
    <t>Sin escolaridad</t>
  </si>
  <si>
    <t>Primaria</t>
  </si>
  <si>
    <t>Secundaria</t>
  </si>
  <si>
    <t>Bachillerato</t>
  </si>
  <si>
    <t>Algún grado de licenciatura o más</t>
  </si>
  <si>
    <t>Vía aérea y terrestre</t>
  </si>
  <si>
    <t>Situación conyugal</t>
  </si>
  <si>
    <t>Unidos</t>
  </si>
  <si>
    <t>No Unidos</t>
  </si>
  <si>
    <t>Estado de Residencia en México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</si>
  <si>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</si>
  <si>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</si>
  <si>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</si>
  <si>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</si>
  <si>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</si>
  <si>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</si>
  <si>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</si>
  <si>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</si>
  <si>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</si>
  <si>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</si>
  <si>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</si>
  <si>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</si>
  <si>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</si>
  <si>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</si>
  <si>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</si>
  <si>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</si>
  <si>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</si>
  <si>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</si>
  <si>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</si>
  <si>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</si>
  <si>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</si>
  <si>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</si>
  <si>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</si>
  <si>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</si>
  <si>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</si>
  <si>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</si>
  <si>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</si>
  <si>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</si>
  <si>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</si>
  <si>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r>
      <t xml:space="preserve">Condición de ocupación </t>
    </r>
    <r>
      <rPr>
        <b/>
        <vertAlign val="superscript"/>
        <sz val="10"/>
        <rFont val="Arial"/>
        <family val="2"/>
      </rPr>
      <t>1</t>
    </r>
  </si>
  <si>
    <t>Trabajó</t>
  </si>
  <si>
    <t>No trabajó</t>
  </si>
  <si>
    <t>Estados Unidos</t>
  </si>
  <si>
    <t xml:space="preserve">Ocupación </t>
  </si>
  <si>
    <t>Trabajadores agropecuarios</t>
  </si>
  <si>
    <t>Trabajadores en la industria</t>
  </si>
  <si>
    <t>Trabajadores en la construcción</t>
  </si>
  <si>
    <t>Profesionistas, técnicos y personal adm.</t>
  </si>
  <si>
    <t>Comerciantes</t>
  </si>
  <si>
    <t>Trabajadores en servicios</t>
  </si>
  <si>
    <t>Vía terrestre y aérea</t>
  </si>
  <si>
    <t>No especificado</t>
  </si>
  <si>
    <t>Tiempo de estancia en Estados Unidos vía terrestre</t>
  </si>
  <si>
    <t>Sin no especificados</t>
  </si>
  <si>
    <t>Tiempo de estancia en Estados Unidos vía aérea</t>
  </si>
  <si>
    <t>Hasta 1 mes</t>
  </si>
  <si>
    <t>Más de 1 mes hasta 6 meses</t>
  </si>
  <si>
    <t>Más de 6 meses hasta 1 año</t>
  </si>
  <si>
    <t>Más de 1 año hasta 2 años</t>
  </si>
  <si>
    <t>Más de 2 años hasta 3 años</t>
  </si>
  <si>
    <t>Más de 3 años</t>
  </si>
  <si>
    <t xml:space="preserve">  </t>
  </si>
  <si>
    <t xml:space="preserve">   </t>
  </si>
  <si>
    <t>Tiempo de estancia en Estados Unidos vía aérea y terrestre</t>
  </si>
  <si>
    <t>California</t>
  </si>
  <si>
    <t>Texas</t>
  </si>
  <si>
    <t>Arizona</t>
  </si>
  <si>
    <t>Nuevo México</t>
  </si>
  <si>
    <t>Otro</t>
  </si>
  <si>
    <t>Estado de mayor estancia en Estados Unidos via terrestre</t>
  </si>
  <si>
    <t>Estado de mayor estancia en Estados Unidos via aérea</t>
  </si>
  <si>
    <t>Estado de mayor estancia en Estados Unidos via aérea y terrestre</t>
  </si>
  <si>
    <t xml:space="preserve">Total </t>
  </si>
  <si>
    <t>Porcentajes</t>
  </si>
  <si>
    <t>%</t>
  </si>
  <si>
    <t>AÑO</t>
  </si>
  <si>
    <t xml:space="preserve">Porcentajes </t>
  </si>
  <si>
    <t>via aérea y terrestre</t>
  </si>
  <si>
    <t>via terrestre y aérea</t>
  </si>
  <si>
    <t xml:space="preserve">             Características Sociodemográficas de los migrantes procedentes de Estados Unidos por vía terrestre y aérea, 2009 - 2015</t>
  </si>
  <si>
    <t xml:space="preserve">             Características laborales de los migrantes procedentes de Estados Unidos por vía terrestre y aérea, 2009 - 2015</t>
  </si>
  <si>
    <t>Fuente: Emif Norte(2009-2015).</t>
  </si>
  <si>
    <t xml:space="preserve">      vía terrestre y aérea según país de residencia, 2009-2015</t>
  </si>
  <si>
    <t xml:space="preserve">    Flujos totales de los migrantes procedentes de Estados Unidos por</t>
  </si>
  <si>
    <t xml:space="preserve">Estado de mayor estancia de los migrantes procedentes de Estados Unidos </t>
  </si>
  <si>
    <t xml:space="preserve">                     por vía terrestre y aérea en ese país, 2010 y 2015</t>
  </si>
  <si>
    <t>Características de la experiencia de los migrantes procedentes de Estados Unidos por</t>
  </si>
  <si>
    <t xml:space="preserve">   vía terrestre  y aérea en Estados Unidos según lugar de residencia, 2010 y 2015</t>
  </si>
  <si>
    <t>1. A partir de 2010 la condición de ocupación hace refrencia a los últimos 12 meses, antes de este año, se hace refencia a la más reciente ocasión que permanecieron en Estados Unidos.</t>
  </si>
  <si>
    <t>2.Incluye a los que permanecieron horas en Estados Unidos.</t>
  </si>
  <si>
    <t xml:space="preserve">Migrantes procedentes de Estados Unidos por vía terrestre y </t>
  </si>
  <si>
    <t xml:space="preserve">        aérea residentes en México, 2010 y 2015</t>
  </si>
  <si>
    <t>Ocupación Vía terrestre</t>
  </si>
  <si>
    <t>Ocupación Vía aérea</t>
  </si>
  <si>
    <t>Condición de ocupación 1 Vía aérea</t>
  </si>
  <si>
    <t>Condición de ocupación Vía aérea y terrestre</t>
  </si>
  <si>
    <t>Coahuila</t>
  </si>
  <si>
    <t>Michoacán</t>
  </si>
  <si>
    <r>
      <rPr>
        <b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>: Se quitan a los no especificados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</si>
</sst>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\ ###\ ##0_-;\-* #\ ###\ ##0_-;_-* &quot;---&quot;_-;_-@_-"/>
    <numFmt numFmtId="165" formatCode="###0"/>
    <numFmt numFmtId="166" formatCode="#,##0_ ;\-#,##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CG Omeg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G Omeg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12">
    <xf numFmtId="0" fontId="0" fillId="0" borderId="0"/>
    <xf numFmtId="0" fontId="2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8" fillId="0" borderId="0" applyNumberFormat="0" applyFill="0" applyBorder="0" applyAlignment="0" applyProtection="0"/>
    <xf numFmtId="0" fontId="23" fillId="0" borderId="0"/>
  </cellStyleXfs>
  <cellXfs count="266">
    <xf numFmtId="0" fontId="0" fillId="0" borderId="0" xfId="0"/>
    <xf numFmtId="164" fontId="4" fillId="0" borderId="0" xfId="0" applyNumberFormat="1" applyFont="1" applyFill="1"/>
    <xf numFmtId="164" fontId="4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0" fillId="2" borderId="0" xfId="0" applyFill="1"/>
    <xf numFmtId="0" fontId="6" fillId="2" borderId="0" xfId="0" applyFont="1" applyFill="1"/>
    <xf numFmtId="1" fontId="0" fillId="2" borderId="0" xfId="0" applyNumberFormat="1" applyFill="1"/>
    <xf numFmtId="164" fontId="4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0" xfId="1" applyFont="1" applyFill="1" applyAlignment="1"/>
    <xf numFmtId="0" fontId="4" fillId="2" borderId="0" xfId="0" applyFont="1" applyFill="1"/>
    <xf numFmtId="164" fontId="3" fillId="2" borderId="0" xfId="0" applyNumberFormat="1" applyFont="1" applyFill="1"/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/>
    <xf numFmtId="164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164" fontId="4" fillId="2" borderId="0" xfId="0" applyNumberFormat="1" applyFont="1" applyFill="1" applyAlignment="1">
      <alignment horizontal="left"/>
    </xf>
    <xf numFmtId="164" fontId="0" fillId="2" borderId="0" xfId="0" applyNumberFormat="1" applyFill="1"/>
    <xf numFmtId="0" fontId="0" fillId="3" borderId="0" xfId="0" applyFill="1" applyBorder="1"/>
    <xf numFmtId="0" fontId="4" fillId="3" borderId="0" xfId="1" applyFont="1" applyFill="1" applyAlignment="1"/>
    <xf numFmtId="2" fontId="0" fillId="2" borderId="0" xfId="0" applyNumberFormat="1" applyFill="1"/>
    <xf numFmtId="164" fontId="1" fillId="2" borderId="0" xfId="0" applyNumberFormat="1" applyFont="1" applyFill="1"/>
    <xf numFmtId="164" fontId="4" fillId="3" borderId="0" xfId="0" applyNumberFormat="1" applyFont="1" applyFill="1"/>
    <xf numFmtId="164" fontId="3" fillId="0" borderId="0" xfId="0" applyNumberFormat="1" applyFont="1" applyFill="1"/>
    <xf numFmtId="0" fontId="3" fillId="3" borderId="0" xfId="0" applyFont="1" applyFill="1" applyAlignment="1"/>
    <xf numFmtId="0" fontId="3" fillId="2" borderId="0" xfId="0" applyFont="1" applyFill="1" applyAlignment="1"/>
    <xf numFmtId="164" fontId="3" fillId="3" borderId="0" xfId="0" applyNumberFormat="1" applyFont="1" applyFill="1"/>
    <xf numFmtId="0" fontId="0" fillId="5" borderId="0" xfId="0" applyFill="1"/>
    <xf numFmtId="164" fontId="6" fillId="3" borderId="0" xfId="0" applyNumberFormat="1" applyFont="1" applyFill="1"/>
    <xf numFmtId="0" fontId="3" fillId="3" borderId="0" xfId="0" applyFont="1" applyFill="1" applyAlignment="1"/>
    <xf numFmtId="0" fontId="3" fillId="3" borderId="0" xfId="1" applyFont="1" applyFill="1" applyBorder="1" applyAlignment="1">
      <alignment wrapText="1"/>
    </xf>
    <xf numFmtId="0" fontId="4" fillId="2" borderId="0" xfId="0" applyFont="1" applyFill="1" applyBorder="1" applyAlignment="1"/>
    <xf numFmtId="0" fontId="0" fillId="2" borderId="0" xfId="0" applyFill="1" applyAlignment="1">
      <alignment horizontal="center"/>
    </xf>
    <xf numFmtId="0" fontId="1" fillId="3" borderId="0" xfId="0" applyFont="1" applyFill="1" applyBorder="1"/>
    <xf numFmtId="0" fontId="3" fillId="3" borderId="0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5" borderId="0" xfId="0" applyFont="1" applyFill="1"/>
    <xf numFmtId="0" fontId="4" fillId="5" borderId="0" xfId="0" applyFont="1" applyFill="1" applyAlignment="1">
      <alignment horizontal="left" vertical="center"/>
    </xf>
    <xf numFmtId="0" fontId="4" fillId="5" borderId="0" xfId="1" applyFont="1" applyFill="1" applyAlignment="1"/>
    <xf numFmtId="164" fontId="4" fillId="5" borderId="0" xfId="0" applyNumberFormat="1" applyFont="1" applyFill="1" applyAlignment="1">
      <alignment horizontal="center" vertical="center" wrapText="1"/>
    </xf>
    <xf numFmtId="164" fontId="4" fillId="5" borderId="0" xfId="0" applyNumberFormat="1" applyFont="1" applyFill="1"/>
    <xf numFmtId="164" fontId="4" fillId="3" borderId="0" xfId="1" applyNumberFormat="1" applyFont="1" applyFill="1" applyAlignment="1"/>
    <xf numFmtId="16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/>
    <xf numFmtId="0" fontId="0" fillId="0" borderId="0" xfId="0" applyFill="1"/>
    <xf numFmtId="164" fontId="4" fillId="0" borderId="0" xfId="0" applyNumberFormat="1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3" fillId="0" borderId="0" xfId="0" applyNumberFormat="1" applyFon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2" fontId="0" fillId="2" borderId="0" xfId="0" applyNumberFormat="1" applyFill="1" applyBorder="1"/>
    <xf numFmtId="164" fontId="1" fillId="2" borderId="0" xfId="0" applyNumberFormat="1" applyFont="1" applyFill="1" applyBorder="1"/>
    <xf numFmtId="0" fontId="0" fillId="5" borderId="0" xfId="0" applyFill="1" applyBorder="1"/>
    <xf numFmtId="164" fontId="0" fillId="5" borderId="0" xfId="0" applyNumberFormat="1" applyFill="1" applyBorder="1"/>
    <xf numFmtId="164" fontId="1" fillId="3" borderId="0" xfId="0" applyNumberFormat="1" applyFont="1" applyFill="1" applyBorder="1"/>
    <xf numFmtId="2" fontId="0" fillId="5" borderId="0" xfId="0" applyNumberFormat="1" applyFill="1" applyBorder="1"/>
    <xf numFmtId="164" fontId="4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1" fillId="2" borderId="0" xfId="0" applyFont="1" applyFill="1" applyBorder="1" applyAlignment="1">
      <alignment horizontal="right" vertical="top"/>
    </xf>
    <xf numFmtId="1" fontId="4" fillId="2" borderId="0" xfId="0" applyNumberFormat="1" applyFont="1" applyFill="1" applyBorder="1"/>
    <xf numFmtId="165" fontId="9" fillId="2" borderId="0" xfId="2" applyNumberFormat="1" applyFont="1" applyFill="1" applyBorder="1" applyAlignment="1">
      <alignment horizontal="right" vertical="center"/>
    </xf>
    <xf numFmtId="1" fontId="0" fillId="2" borderId="0" xfId="0" applyNumberFormat="1" applyFill="1" applyBorder="1"/>
    <xf numFmtId="165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4" fontId="0" fillId="0" borderId="0" xfId="0" applyNumberForma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5" borderId="0" xfId="0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0" xfId="0" applyNumberFormat="1" applyFont="1" applyFill="1"/>
    <xf numFmtId="0" fontId="6" fillId="3" borderId="0" xfId="0" applyFont="1" applyFill="1" applyAlignment="1">
      <alignment horizontal="center"/>
    </xf>
    <xf numFmtId="0" fontId="6" fillId="2" borderId="0" xfId="0" applyFont="1" applyFill="1" applyBorder="1"/>
    <xf numFmtId="1" fontId="0" fillId="5" borderId="0" xfId="0" applyNumberFormat="1" applyFill="1"/>
    <xf numFmtId="164" fontId="1" fillId="3" borderId="0" xfId="0" applyNumberFormat="1" applyFont="1" applyFill="1"/>
    <xf numFmtId="0" fontId="6" fillId="3" borderId="0" xfId="0" applyFont="1" applyFill="1" applyAlignment="1">
      <alignment horizontal="center" wrapText="1"/>
    </xf>
    <xf numFmtId="164" fontId="5" fillId="0" borderId="0" xfId="0" applyNumberFormat="1" applyFont="1" applyFill="1"/>
    <xf numFmtId="1" fontId="4" fillId="5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top"/>
    </xf>
    <xf numFmtId="0" fontId="13" fillId="0" borderId="0" xfId="0" applyFont="1" applyFill="1"/>
    <xf numFmtId="0" fontId="12" fillId="0" borderId="0" xfId="0" applyFont="1" applyFill="1" applyAlignment="1">
      <alignment horizontal="center" vertical="center"/>
    </xf>
    <xf numFmtId="0" fontId="1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3" borderId="0" xfId="0" applyFont="1" applyFill="1"/>
    <xf numFmtId="0" fontId="17" fillId="5" borderId="0" xfId="0" applyFont="1" applyFill="1"/>
    <xf numFmtId="0" fontId="17" fillId="2" borderId="0" xfId="0" applyFont="1" applyFill="1"/>
    <xf numFmtId="0" fontId="17" fillId="4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" fontId="17" fillId="5" borderId="0" xfId="0" applyNumberFormat="1" applyFont="1" applyFill="1" applyAlignment="1">
      <alignment horizontal="center" vertical="center" wrapText="1"/>
    </xf>
    <xf numFmtId="1" fontId="17" fillId="2" borderId="0" xfId="0" applyNumberFormat="1" applyFont="1" applyFill="1" applyAlignment="1">
      <alignment horizontal="center" vertical="center" wrapText="1"/>
    </xf>
    <xf numFmtId="1" fontId="20" fillId="2" borderId="0" xfId="0" applyNumberFormat="1" applyFont="1" applyFill="1" applyAlignment="1">
      <alignment horizontal="center" vertical="center" wrapText="1"/>
    </xf>
    <xf numFmtId="1" fontId="17" fillId="4" borderId="0" xfId="0" applyNumberFormat="1" applyFont="1" applyFill="1" applyAlignment="1">
      <alignment horizontal="center" vertical="center" wrapText="1"/>
    </xf>
    <xf numFmtId="1" fontId="17" fillId="5" borderId="0" xfId="0" applyNumberFormat="1" applyFont="1" applyFill="1"/>
    <xf numFmtId="1" fontId="17" fillId="3" borderId="0" xfId="0" applyNumberFormat="1" applyFont="1" applyFill="1"/>
    <xf numFmtId="1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164" fontId="17" fillId="2" borderId="0" xfId="0" applyNumberFormat="1" applyFont="1" applyFill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1" fontId="22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0" fillId="3" borderId="0" xfId="0" applyFont="1" applyFill="1"/>
    <xf numFmtId="0" fontId="0" fillId="0" borderId="0" xfId="0" applyFont="1"/>
    <xf numFmtId="164" fontId="31" fillId="3" borderId="0" xfId="0" applyNumberFormat="1" applyFont="1" applyFill="1"/>
    <xf numFmtId="164" fontId="31" fillId="2" borderId="0" xfId="0" applyNumberFormat="1" applyFont="1" applyFill="1"/>
    <xf numFmtId="164" fontId="32" fillId="0" borderId="0" xfId="0" applyNumberFormat="1" applyFont="1" applyFill="1"/>
    <xf numFmtId="164" fontId="32" fillId="2" borderId="0" xfId="0" applyNumberFormat="1" applyFont="1" applyFill="1"/>
    <xf numFmtId="164" fontId="32" fillId="3" borderId="0" xfId="0" applyNumberFormat="1" applyFont="1" applyFill="1"/>
    <xf numFmtId="0" fontId="30" fillId="0" borderId="0" xfId="0" applyFont="1" applyAlignment="1"/>
    <xf numFmtId="0" fontId="35" fillId="2" borderId="0" xfId="0" applyFont="1" applyFill="1" applyAlignment="1"/>
    <xf numFmtId="0" fontId="1" fillId="0" borderId="0" xfId="0" applyFont="1"/>
    <xf numFmtId="0" fontId="36" fillId="2" borderId="0" xfId="0" applyFont="1" applyFill="1" applyAlignment="1"/>
    <xf numFmtId="0" fontId="0" fillId="2" borderId="0" xfId="0" applyFont="1" applyFill="1"/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top"/>
    </xf>
    <xf numFmtId="0" fontId="36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6" borderId="0" xfId="0" applyFill="1"/>
    <xf numFmtId="0" fontId="1" fillId="3" borderId="0" xfId="0" applyFont="1" applyFill="1" applyBorder="1" applyAlignment="1">
      <alignment horizontal="right"/>
    </xf>
    <xf numFmtId="0" fontId="0" fillId="3" borderId="4" xfId="0" applyFill="1" applyBorder="1"/>
    <xf numFmtId="0" fontId="0" fillId="2" borderId="5" xfId="0" applyFill="1" applyBorder="1"/>
    <xf numFmtId="0" fontId="0" fillId="3" borderId="5" xfId="0" applyFill="1" applyBorder="1"/>
    <xf numFmtId="0" fontId="6" fillId="3" borderId="5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right" vertical="top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3" fillId="3" borderId="7" xfId="1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66" fontId="26" fillId="2" borderId="0" xfId="3" quotePrefix="1" applyNumberFormat="1" applyFont="1" applyFill="1" applyAlignment="1">
      <alignment horizontal="center"/>
    </xf>
    <xf numFmtId="0" fontId="25" fillId="2" borderId="0" xfId="3" applyFont="1" applyFill="1" applyAlignment="1">
      <alignment horizontal="left"/>
    </xf>
    <xf numFmtId="0" fontId="25" fillId="2" borderId="0" xfId="6" applyFont="1" applyFill="1" applyAlignment="1">
      <alignment horizontal="left"/>
    </xf>
    <xf numFmtId="0" fontId="4" fillId="2" borderId="0" xfId="1" applyFont="1" applyFill="1" applyAlignment="1"/>
    <xf numFmtId="0" fontId="28" fillId="2" borderId="0" xfId="0" applyFont="1" applyFill="1" applyBorder="1" applyAlignment="1">
      <alignment horizontal="left"/>
    </xf>
    <xf numFmtId="0" fontId="34" fillId="2" borderId="0" xfId="3" applyFont="1" applyFill="1" applyAlignment="1">
      <alignment horizontal="left"/>
    </xf>
    <xf numFmtId="0" fontId="34" fillId="2" borderId="0" xfId="6" applyFont="1" applyFill="1" applyAlignment="1">
      <alignment horizontal="left"/>
    </xf>
    <xf numFmtId="0" fontId="39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37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 vertical="center"/>
    </xf>
    <xf numFmtId="0" fontId="37" fillId="3" borderId="4" xfId="0" applyFont="1" applyFill="1" applyBorder="1" applyAlignment="1">
      <alignment horizontal="center" wrapText="1"/>
    </xf>
    <xf numFmtId="0" fontId="4" fillId="2" borderId="5" xfId="1" applyFont="1" applyFill="1" applyBorder="1" applyAlignment="1"/>
    <xf numFmtId="164" fontId="4" fillId="2" borderId="5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37" fillId="3" borderId="9" xfId="0" applyFont="1" applyFill="1" applyBorder="1" applyAlignment="1">
      <alignment horizontal="center" wrapText="1"/>
    </xf>
    <xf numFmtId="0" fontId="37" fillId="3" borderId="9" xfId="0" applyFont="1" applyFill="1" applyBorder="1" applyAlignment="1">
      <alignment horizontal="right"/>
    </xf>
    <xf numFmtId="0" fontId="40" fillId="2" borderId="0" xfId="0" applyFont="1" applyFill="1" applyAlignment="1"/>
    <xf numFmtId="0" fontId="4" fillId="2" borderId="0" xfId="1" applyFont="1" applyFill="1" applyAlignment="1"/>
    <xf numFmtId="0" fontId="33" fillId="2" borderId="0" xfId="0" applyFont="1" applyFill="1" applyAlignment="1"/>
    <xf numFmtId="164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 applyFill="1" applyBorder="1"/>
    <xf numFmtId="0" fontId="17" fillId="5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left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17" fillId="2" borderId="0" xfId="0" applyNumberFormat="1" applyFont="1" applyFill="1"/>
    <xf numFmtId="0" fontId="1" fillId="5" borderId="0" xfId="0" applyFont="1" applyFill="1"/>
    <xf numFmtId="0" fontId="0" fillId="3" borderId="9" xfId="0" applyFill="1" applyBorder="1"/>
    <xf numFmtId="0" fontId="2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4" fillId="0" borderId="7" xfId="0" applyNumberFormat="1" applyFont="1" applyFill="1" applyBorder="1"/>
    <xf numFmtId="0" fontId="37" fillId="3" borderId="4" xfId="0" applyFont="1" applyFill="1" applyBorder="1" applyAlignment="1">
      <alignment horizontal="center"/>
    </xf>
    <xf numFmtId="2" fontId="0" fillId="2" borderId="5" xfId="0" applyNumberFormat="1" applyFill="1" applyBorder="1"/>
    <xf numFmtId="0" fontId="1" fillId="5" borderId="0" xfId="0" applyFont="1" applyFill="1" applyBorder="1" applyAlignment="1"/>
    <xf numFmtId="1" fontId="1" fillId="5" borderId="0" xfId="0" applyNumberFormat="1" applyFont="1" applyFill="1" applyBorder="1"/>
    <xf numFmtId="0" fontId="1" fillId="2" borderId="0" xfId="0" applyFont="1" applyFill="1" applyBorder="1" applyAlignment="1"/>
    <xf numFmtId="0" fontId="0" fillId="2" borderId="5" xfId="0" applyFill="1" applyBorder="1" applyAlignment="1"/>
    <xf numFmtId="1" fontId="0" fillId="2" borderId="5" xfId="0" applyNumberFormat="1" applyFill="1" applyBorder="1"/>
    <xf numFmtId="0" fontId="4" fillId="2" borderId="10" xfId="0" applyFont="1" applyFill="1" applyBorder="1" applyAlignment="1">
      <alignment horizontal="left" vertical="center"/>
    </xf>
    <xf numFmtId="0" fontId="0" fillId="2" borderId="10" xfId="0" applyFill="1" applyBorder="1"/>
    <xf numFmtId="164" fontId="0" fillId="2" borderId="10" xfId="0" applyNumberFormat="1" applyFill="1" applyBorder="1"/>
    <xf numFmtId="0" fontId="0" fillId="5" borderId="10" xfId="0" applyFill="1" applyBorder="1"/>
    <xf numFmtId="164" fontId="0" fillId="5" borderId="10" xfId="0" applyNumberFormat="1" applyFill="1" applyBorder="1"/>
    <xf numFmtId="0" fontId="1" fillId="2" borderId="0" xfId="0" applyFont="1" applyFill="1" applyBorder="1" applyAlignment="1">
      <alignment horizontal="left" vertical="center"/>
    </xf>
    <xf numFmtId="0" fontId="3" fillId="5" borderId="0" xfId="0" applyFont="1" applyFill="1"/>
    <xf numFmtId="164" fontId="0" fillId="2" borderId="0" xfId="0" applyNumberFormat="1" applyFont="1" applyFill="1"/>
    <xf numFmtId="0" fontId="11" fillId="3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8" fillId="5" borderId="10" xfId="0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164" fontId="18" fillId="5" borderId="10" xfId="0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4" fillId="3" borderId="0" xfId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4" fillId="3" borderId="7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2" borderId="5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4" fillId="2" borderId="0" xfId="6" applyFont="1" applyFill="1" applyAlignment="1">
      <alignment horizontal="left"/>
    </xf>
    <xf numFmtId="164" fontId="3" fillId="3" borderId="0" xfId="0" applyNumberFormat="1" applyFont="1" applyFill="1" applyBorder="1" applyAlignment="1">
      <alignment horizontal="center" wrapText="1"/>
    </xf>
    <xf numFmtId="0" fontId="4" fillId="5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3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</cellXfs>
  <cellStyles count="12">
    <cellStyle name="Hipervínculo 2" xfId="8"/>
    <cellStyle name="Hipervínculo 3" xfId="10"/>
    <cellStyle name="Millares 2" xfId="4"/>
    <cellStyle name="Normal" xfId="0" builtinId="0"/>
    <cellStyle name="Normal 2" xfId="5"/>
    <cellStyle name="Normal 3" xfId="7"/>
    <cellStyle name="Normal 4" xfId="3"/>
    <cellStyle name="Normal 4 2" xfId="11"/>
    <cellStyle name="Normal 8" xfId="9"/>
    <cellStyle name="Normal_Hoja1" xfId="2"/>
    <cellStyle name="Normal_Sur_060905" xfId="6"/>
    <cellStyle name="Normal_SUR_2004(150606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17488</xdr:rowOff>
    </xdr:from>
    <xdr:to>
      <xdr:col>2</xdr:col>
      <xdr:colOff>1476375</xdr:colOff>
      <xdr:row>3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98463"/>
          <a:ext cx="2752725" cy="677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412750</xdr:colOff>
      <xdr:row>1</xdr:row>
      <xdr:rowOff>84666</xdr:rowOff>
    </xdr:from>
    <xdr:to>
      <xdr:col>2</xdr:col>
      <xdr:colOff>793749</xdr:colOff>
      <xdr:row>5</xdr:row>
      <xdr:rowOff>115697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275166"/>
          <a:ext cx="2074333" cy="856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373</xdr:rowOff>
    </xdr:from>
    <xdr:to>
      <xdr:col>5</xdr:col>
      <xdr:colOff>380999</xdr:colOff>
      <xdr:row>5</xdr:row>
      <xdr:rowOff>116674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190873"/>
          <a:ext cx="2769393" cy="914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4</xdr:col>
      <xdr:colOff>682636</xdr:colOff>
      <xdr:row>3</xdr:row>
      <xdr:rowOff>200025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52400"/>
          <a:ext cx="3054361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2</xdr:row>
      <xdr:rowOff>0</xdr:rowOff>
    </xdr:from>
    <xdr:to>
      <xdr:col>4</xdr:col>
      <xdr:colOff>565533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381000"/>
          <a:ext cx="2184783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638174</xdr:colOff>
      <xdr:row>3</xdr:row>
      <xdr:rowOff>224607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81935"/>
          <a:ext cx="2000249" cy="662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161925</xdr:rowOff>
    </xdr:from>
    <xdr:to>
      <xdr:col>9</xdr:col>
      <xdr:colOff>742950</xdr:colOff>
      <xdr:row>4</xdr:row>
      <xdr:rowOff>171450</xdr:rowOff>
    </xdr:to>
    <xdr:cxnSp macro="">
      <xdr:nvCxnSpPr>
        <xdr:cNvPr id="4" name="3 Conector recto"/>
        <xdr:cNvCxnSpPr/>
      </xdr:nvCxnSpPr>
      <xdr:spPr>
        <a:xfrm>
          <a:off x="1285875" y="1704975"/>
          <a:ext cx="7429500" cy="9525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20</xdr:row>
      <xdr:rowOff>9527</xdr:rowOff>
    </xdr:from>
    <xdr:to>
      <xdr:col>10</xdr:col>
      <xdr:colOff>200025</xdr:colOff>
      <xdr:row>20</xdr:row>
      <xdr:rowOff>19050</xdr:rowOff>
    </xdr:to>
    <xdr:cxnSp macro="">
      <xdr:nvCxnSpPr>
        <xdr:cNvPr id="6" name="5 Conector recto"/>
        <xdr:cNvCxnSpPr/>
      </xdr:nvCxnSpPr>
      <xdr:spPr>
        <a:xfrm flipV="1">
          <a:off x="1333500" y="4200527"/>
          <a:ext cx="7600950" cy="9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81"/>
  <sheetViews>
    <sheetView showGridLines="0" workbookViewId="0">
      <selection activeCell="C4" sqref="C4"/>
    </sheetView>
  </sheetViews>
  <sheetFormatPr baseColWidth="10" defaultRowHeight="14.25" x14ac:dyDescent="0.2"/>
  <cols>
    <col min="1" max="1" width="4" style="103" customWidth="1"/>
    <col min="2" max="2" width="23.7109375" style="103" customWidth="1"/>
    <col min="3" max="3" width="34.5703125" style="103" customWidth="1"/>
    <col min="4" max="16384" width="11.42578125" style="103"/>
  </cols>
  <sheetData>
    <row r="3" spans="2:21" s="101" customFormat="1" ht="30" customHeight="1" x14ac:dyDescent="0.2">
      <c r="B3" s="100"/>
      <c r="C3" s="255" t="s">
        <v>94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2:21" s="101" customFormat="1" ht="25.5" customHeight="1" x14ac:dyDescent="0.2">
      <c r="B4" s="100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2:21" ht="15.75" x14ac:dyDescent="0.25">
      <c r="B5" s="237"/>
      <c r="C5" s="238"/>
      <c r="D5" s="256">
        <v>2009</v>
      </c>
      <c r="E5" s="256"/>
      <c r="F5" s="239"/>
      <c r="G5" s="256">
        <v>2010</v>
      </c>
      <c r="H5" s="256"/>
      <c r="I5" s="256">
        <v>2011</v>
      </c>
      <c r="J5" s="256"/>
      <c r="K5" s="256">
        <v>2012</v>
      </c>
      <c r="L5" s="256"/>
      <c r="M5" s="256">
        <v>2013</v>
      </c>
      <c r="N5" s="256"/>
      <c r="O5" s="256">
        <v>2014</v>
      </c>
      <c r="P5" s="256"/>
      <c r="Q5" s="239"/>
      <c r="R5" s="256">
        <v>2015</v>
      </c>
      <c r="S5" s="256"/>
    </row>
    <row r="6" spans="2:21" ht="3" customHeight="1" x14ac:dyDescent="0.25">
      <c r="B6" s="227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2:21" ht="13.5" customHeight="1" x14ac:dyDescent="0.2">
      <c r="B7" s="235" t="s">
        <v>0</v>
      </c>
      <c r="C7" s="106"/>
      <c r="D7" s="217" t="s">
        <v>3</v>
      </c>
      <c r="E7" s="217" t="s">
        <v>4</v>
      </c>
      <c r="F7" s="217" t="s">
        <v>6</v>
      </c>
      <c r="G7" s="217" t="s">
        <v>3</v>
      </c>
      <c r="H7" s="217" t="s">
        <v>4</v>
      </c>
      <c r="I7" s="217" t="s">
        <v>3</v>
      </c>
      <c r="J7" s="217" t="s">
        <v>4</v>
      </c>
      <c r="K7" s="217" t="s">
        <v>3</v>
      </c>
      <c r="L7" s="217" t="s">
        <v>4</v>
      </c>
      <c r="M7" s="217" t="s">
        <v>3</v>
      </c>
      <c r="N7" s="217" t="s">
        <v>4</v>
      </c>
      <c r="O7" s="217" t="s">
        <v>3</v>
      </c>
      <c r="P7" s="217" t="s">
        <v>4</v>
      </c>
      <c r="Q7" s="217" t="s">
        <v>6</v>
      </c>
      <c r="R7" s="217" t="s">
        <v>3</v>
      </c>
      <c r="S7" s="217" t="s">
        <v>4</v>
      </c>
    </row>
    <row r="8" spans="2:21" ht="13.5" customHeight="1" x14ac:dyDescent="0.2">
      <c r="B8" s="223" t="s">
        <v>13</v>
      </c>
      <c r="C8" s="107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</row>
    <row r="9" spans="2:21" x14ac:dyDescent="0.2">
      <c r="B9" s="228"/>
      <c r="C9" s="220" t="s">
        <v>6</v>
      </c>
      <c r="D9" s="221">
        <v>318150.63012515754</v>
      </c>
      <c r="E9" s="221">
        <v>720940.83121458092</v>
      </c>
      <c r="F9" s="221">
        <f>G9+H9</f>
        <v>994567.01487730653</v>
      </c>
      <c r="G9" s="221">
        <v>284147.20744124561</v>
      </c>
      <c r="H9" s="221">
        <v>710419.80743606086</v>
      </c>
      <c r="I9" s="221">
        <v>189556.06936278249</v>
      </c>
      <c r="J9" s="221">
        <v>684213.08664149651</v>
      </c>
      <c r="K9" s="221">
        <v>182804.5206009399</v>
      </c>
      <c r="L9" s="221">
        <v>604150.53879015893</v>
      </c>
      <c r="M9" s="221">
        <v>142730.2182095068</v>
      </c>
      <c r="N9" s="221">
        <v>612898.38129579066</v>
      </c>
      <c r="O9" s="221">
        <v>175152</v>
      </c>
      <c r="P9" s="221">
        <v>483754</v>
      </c>
      <c r="Q9" s="221">
        <f>R9+S9</f>
        <v>695342</v>
      </c>
      <c r="R9" s="221">
        <v>241772</v>
      </c>
      <c r="S9" s="221">
        <v>453570</v>
      </c>
    </row>
    <row r="10" spans="2:21" x14ac:dyDescent="0.2">
      <c r="B10" s="226"/>
      <c r="C10" s="193" t="s">
        <v>1</v>
      </c>
      <c r="D10" s="8">
        <v>204572.1922202656</v>
      </c>
      <c r="E10" s="8">
        <v>468564.86015664513</v>
      </c>
      <c r="F10" s="8">
        <f>G10+H10</f>
        <v>667326.07760810759</v>
      </c>
      <c r="G10" s="8">
        <v>163250.27633113138</v>
      </c>
      <c r="H10" s="8">
        <v>504075.80127697618</v>
      </c>
      <c r="I10" s="8">
        <v>123789.66389344534</v>
      </c>
      <c r="J10" s="8">
        <v>510121.23872832104</v>
      </c>
      <c r="K10" s="8">
        <v>105205.02357897654</v>
      </c>
      <c r="L10" s="8">
        <v>417941.00837432209</v>
      </c>
      <c r="M10" s="8">
        <v>73630.337027097426</v>
      </c>
      <c r="N10" s="8">
        <v>417185.74741571088</v>
      </c>
      <c r="O10" s="8">
        <v>83533</v>
      </c>
      <c r="P10" s="8">
        <v>289702</v>
      </c>
      <c r="Q10" s="8">
        <f>R10+S10</f>
        <v>369526</v>
      </c>
      <c r="R10" s="8">
        <v>123321</v>
      </c>
      <c r="S10" s="8">
        <v>246205</v>
      </c>
    </row>
    <row r="11" spans="2:21" ht="18" customHeight="1" x14ac:dyDescent="0.2">
      <c r="B11" s="229"/>
      <c r="C11" s="193" t="s">
        <v>2</v>
      </c>
      <c r="D11" s="8">
        <v>113578.43790488729</v>
      </c>
      <c r="E11" s="8">
        <v>252375.97105797692</v>
      </c>
      <c r="F11" s="8">
        <f>G11+H11</f>
        <v>327240.93726919498</v>
      </c>
      <c r="G11" s="8">
        <v>120896.93111011812</v>
      </c>
      <c r="H11" s="8">
        <v>206344.00615907687</v>
      </c>
      <c r="I11" s="8">
        <v>65766.4054693449</v>
      </c>
      <c r="J11" s="8">
        <v>174091.84791319913</v>
      </c>
      <c r="K11" s="8">
        <v>77599.49702195861</v>
      </c>
      <c r="L11" s="8">
        <v>186209.53041587622</v>
      </c>
      <c r="M11" s="8">
        <v>69099.881182409474</v>
      </c>
      <c r="N11" s="8">
        <v>195712.63388008825</v>
      </c>
      <c r="O11" s="8">
        <v>91619</v>
      </c>
      <c r="P11" s="8">
        <v>194052</v>
      </c>
      <c r="Q11" s="8">
        <f>R11+S11</f>
        <v>325816</v>
      </c>
      <c r="R11" s="8">
        <v>118451</v>
      </c>
      <c r="S11" s="8">
        <v>207365</v>
      </c>
    </row>
    <row r="12" spans="2:21" s="104" customFormat="1" x14ac:dyDescent="0.2">
      <c r="B12" s="224" t="s">
        <v>12</v>
      </c>
      <c r="C12" s="12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U12" s="98"/>
    </row>
    <row r="13" spans="2:21" x14ac:dyDescent="0.2">
      <c r="B13" s="225"/>
      <c r="C13" s="220" t="s">
        <v>6</v>
      </c>
      <c r="D13" s="221">
        <v>404150.89436113212</v>
      </c>
      <c r="E13" s="221">
        <v>1196981.3835966499</v>
      </c>
      <c r="F13" s="221">
        <f>G13+H13</f>
        <v>1131532.6100576636</v>
      </c>
      <c r="G13" s="221">
        <v>244928.99009677884</v>
      </c>
      <c r="H13" s="221">
        <v>886603.61996088468</v>
      </c>
      <c r="I13" s="221">
        <v>213672.17356687985</v>
      </c>
      <c r="J13" s="221">
        <v>799986.16213500092</v>
      </c>
      <c r="K13" s="221">
        <v>164986.34341082323</v>
      </c>
      <c r="L13" s="221">
        <v>545681.59718141146</v>
      </c>
      <c r="M13" s="221">
        <v>249912</v>
      </c>
      <c r="N13" s="221">
        <v>631309</v>
      </c>
      <c r="O13" s="221">
        <v>276518</v>
      </c>
      <c r="P13" s="221">
        <v>682382</v>
      </c>
      <c r="Q13" s="221">
        <f>R13+S13</f>
        <v>732373</v>
      </c>
      <c r="R13" s="221">
        <v>174311</v>
      </c>
      <c r="S13" s="221">
        <v>558062</v>
      </c>
    </row>
    <row r="14" spans="2:21" ht="13.5" customHeight="1" x14ac:dyDescent="0.2">
      <c r="B14" s="226"/>
      <c r="C14" s="193" t="s">
        <v>1</v>
      </c>
      <c r="D14" s="8">
        <v>311551.0516142986</v>
      </c>
      <c r="E14" s="8">
        <v>872401.71321406425</v>
      </c>
      <c r="F14" s="8">
        <f>G14+H14</f>
        <v>841853.11045323452</v>
      </c>
      <c r="G14" s="8">
        <v>187330.50815606763</v>
      </c>
      <c r="H14" s="8">
        <v>654522.60229716694</v>
      </c>
      <c r="I14" s="8">
        <v>162365.59308099735</v>
      </c>
      <c r="J14" s="8">
        <v>568395.22098134528</v>
      </c>
      <c r="K14" s="8">
        <v>123470.30928129869</v>
      </c>
      <c r="L14" s="8">
        <v>384948.71372355276</v>
      </c>
      <c r="M14" s="8">
        <v>184839</v>
      </c>
      <c r="N14" s="8">
        <v>444740</v>
      </c>
      <c r="O14" s="8">
        <v>206662</v>
      </c>
      <c r="P14" s="8">
        <v>474298</v>
      </c>
      <c r="Q14" s="8">
        <f>R14+S14</f>
        <v>496705</v>
      </c>
      <c r="R14" s="8">
        <v>121606</v>
      </c>
      <c r="S14" s="8">
        <v>375099</v>
      </c>
    </row>
    <row r="15" spans="2:21" x14ac:dyDescent="0.2">
      <c r="B15" s="226"/>
      <c r="C15" s="193" t="s">
        <v>2</v>
      </c>
      <c r="D15" s="8">
        <v>92599.842746830705</v>
      </c>
      <c r="E15" s="8">
        <v>324579.67038258992</v>
      </c>
      <c r="F15" s="8">
        <f>G15+H15</f>
        <v>289679.49960442499</v>
      </c>
      <c r="G15" s="8">
        <v>57598.481940711215</v>
      </c>
      <c r="H15" s="8">
        <v>232081.01766371378</v>
      </c>
      <c r="I15" s="8">
        <v>51306.580485882536</v>
      </c>
      <c r="J15" s="8">
        <v>231590.94115365666</v>
      </c>
      <c r="K15" s="8">
        <v>41516.034129524211</v>
      </c>
      <c r="L15" s="8">
        <v>160732.88345785701</v>
      </c>
      <c r="M15" s="8">
        <v>65072</v>
      </c>
      <c r="N15" s="8">
        <v>186569</v>
      </c>
      <c r="O15" s="8">
        <v>69856</v>
      </c>
      <c r="P15" s="8">
        <v>208084</v>
      </c>
      <c r="Q15" s="8">
        <f>R15+S15</f>
        <v>235668</v>
      </c>
      <c r="R15" s="8">
        <v>52705</v>
      </c>
      <c r="S15" s="8">
        <v>182963</v>
      </c>
    </row>
    <row r="16" spans="2:21" ht="3" customHeight="1" x14ac:dyDescent="0.2">
      <c r="B16" s="226"/>
      <c r="C16" s="123"/>
      <c r="D16" s="113"/>
      <c r="E16" s="8"/>
      <c r="F16" s="8"/>
      <c r="G16" s="113"/>
      <c r="H16" s="8" t="s">
        <v>5</v>
      </c>
      <c r="I16" s="113"/>
      <c r="J16" s="8" t="s">
        <v>5</v>
      </c>
      <c r="K16" s="113"/>
      <c r="L16" s="8"/>
      <c r="M16" s="113"/>
      <c r="N16" s="8"/>
      <c r="O16" s="113"/>
      <c r="P16" s="8"/>
      <c r="Q16" s="8"/>
      <c r="R16" s="113"/>
      <c r="S16" s="113"/>
    </row>
    <row r="17" spans="2:24" ht="19.5" customHeight="1" x14ac:dyDescent="0.2">
      <c r="B17" s="225" t="s">
        <v>93</v>
      </c>
      <c r="C17" s="190"/>
      <c r="D17" s="218"/>
      <c r="E17" s="46"/>
      <c r="F17" s="46"/>
      <c r="G17" s="218"/>
      <c r="H17" s="46"/>
      <c r="I17" s="218"/>
      <c r="J17" s="46"/>
      <c r="K17" s="218"/>
      <c r="L17" s="46"/>
      <c r="M17" s="218"/>
      <c r="N17" s="46"/>
      <c r="O17" s="218"/>
      <c r="P17" s="46"/>
      <c r="Q17" s="46"/>
      <c r="R17" s="218"/>
      <c r="S17" s="218"/>
    </row>
    <row r="18" spans="2:24" x14ac:dyDescent="0.2">
      <c r="B18" s="225"/>
      <c r="C18" s="220" t="s">
        <v>6</v>
      </c>
      <c r="D18" s="222">
        <f t="shared" ref="D18:P18" si="0">D9+D13</f>
        <v>722301.52448628959</v>
      </c>
      <c r="E18" s="222">
        <f t="shared" si="0"/>
        <v>1917922.2148112308</v>
      </c>
      <c r="F18" s="222">
        <f t="shared" si="0"/>
        <v>2126099.6249349704</v>
      </c>
      <c r="G18" s="222">
        <f t="shared" si="0"/>
        <v>529076.19753802451</v>
      </c>
      <c r="H18" s="222">
        <f t="shared" si="0"/>
        <v>1597023.4273969457</v>
      </c>
      <c r="I18" s="222">
        <f t="shared" si="0"/>
        <v>403228.24292966234</v>
      </c>
      <c r="J18" s="222">
        <f t="shared" si="0"/>
        <v>1484199.2487764973</v>
      </c>
      <c r="K18" s="222">
        <f t="shared" si="0"/>
        <v>347790.86401176313</v>
      </c>
      <c r="L18" s="222">
        <f t="shared" si="0"/>
        <v>1149832.1359715704</v>
      </c>
      <c r="M18" s="222">
        <f t="shared" si="0"/>
        <v>392642.21820950683</v>
      </c>
      <c r="N18" s="222">
        <f t="shared" si="0"/>
        <v>1244207.3812957907</v>
      </c>
      <c r="O18" s="222">
        <f t="shared" si="0"/>
        <v>451670</v>
      </c>
      <c r="P18" s="222">
        <f t="shared" si="0"/>
        <v>1166136</v>
      </c>
      <c r="Q18" s="222">
        <f>R18+S18</f>
        <v>1427715</v>
      </c>
      <c r="R18" s="222">
        <f t="shared" ref="R18:S20" si="1">R9+R13</f>
        <v>416083</v>
      </c>
      <c r="S18" s="222">
        <f t="shared" si="1"/>
        <v>1011632</v>
      </c>
    </row>
    <row r="19" spans="2:24" x14ac:dyDescent="0.2">
      <c r="B19" s="226"/>
      <c r="C19" s="194" t="s">
        <v>1</v>
      </c>
      <c r="D19" s="115">
        <f t="shared" ref="D19:P19" si="2">D10+D14</f>
        <v>516123.24383456423</v>
      </c>
      <c r="E19" s="115">
        <f t="shared" si="2"/>
        <v>1340966.5733707093</v>
      </c>
      <c r="F19" s="115">
        <f t="shared" si="2"/>
        <v>1509179.1880613421</v>
      </c>
      <c r="G19" s="115">
        <f t="shared" si="2"/>
        <v>350580.78448719904</v>
      </c>
      <c r="H19" s="115">
        <f t="shared" si="2"/>
        <v>1158598.4035741431</v>
      </c>
      <c r="I19" s="115">
        <f t="shared" si="2"/>
        <v>286155.25697444269</v>
      </c>
      <c r="J19" s="115">
        <f t="shared" si="2"/>
        <v>1078516.4597096662</v>
      </c>
      <c r="K19" s="115">
        <f t="shared" si="2"/>
        <v>228675.33286027523</v>
      </c>
      <c r="L19" s="115">
        <f t="shared" si="2"/>
        <v>802889.72209787485</v>
      </c>
      <c r="M19" s="115">
        <f t="shared" si="2"/>
        <v>258469.33702709741</v>
      </c>
      <c r="N19" s="115">
        <f t="shared" si="2"/>
        <v>861925.74741571094</v>
      </c>
      <c r="O19" s="115">
        <f t="shared" si="2"/>
        <v>290195</v>
      </c>
      <c r="P19" s="115">
        <f t="shared" si="2"/>
        <v>764000</v>
      </c>
      <c r="Q19" s="115">
        <f>R19+S19</f>
        <v>866231</v>
      </c>
      <c r="R19" s="115">
        <f t="shared" si="1"/>
        <v>244927</v>
      </c>
      <c r="S19" s="115">
        <f t="shared" si="1"/>
        <v>621304</v>
      </c>
    </row>
    <row r="20" spans="2:24" x14ac:dyDescent="0.2">
      <c r="B20" s="226"/>
      <c r="C20" s="193" t="s">
        <v>2</v>
      </c>
      <c r="D20" s="125">
        <f t="shared" ref="D20:P20" si="3">D11+D15</f>
        <v>206178.280651718</v>
      </c>
      <c r="E20" s="125">
        <f t="shared" si="3"/>
        <v>576955.64144056686</v>
      </c>
      <c r="F20" s="125">
        <f t="shared" si="3"/>
        <v>616920.43687361991</v>
      </c>
      <c r="G20" s="125">
        <f t="shared" si="3"/>
        <v>178495.41305082935</v>
      </c>
      <c r="H20" s="125">
        <f t="shared" si="3"/>
        <v>438425.02382279065</v>
      </c>
      <c r="I20" s="125">
        <f t="shared" si="3"/>
        <v>117072.98595522743</v>
      </c>
      <c r="J20" s="125">
        <f t="shared" si="3"/>
        <v>405682.7890668558</v>
      </c>
      <c r="K20" s="125">
        <f t="shared" si="3"/>
        <v>119115.53115148282</v>
      </c>
      <c r="L20" s="125">
        <f t="shared" si="3"/>
        <v>346942.41387373325</v>
      </c>
      <c r="M20" s="125">
        <f t="shared" si="3"/>
        <v>134171.88118240947</v>
      </c>
      <c r="N20" s="125">
        <f t="shared" si="3"/>
        <v>382281.63388008822</v>
      </c>
      <c r="O20" s="125">
        <f t="shared" si="3"/>
        <v>161475</v>
      </c>
      <c r="P20" s="125">
        <f t="shared" si="3"/>
        <v>402136</v>
      </c>
      <c r="Q20" s="125">
        <f>R20+S20</f>
        <v>561484</v>
      </c>
      <c r="R20" s="125">
        <f t="shared" si="1"/>
        <v>171156</v>
      </c>
      <c r="S20" s="125">
        <f t="shared" si="1"/>
        <v>390328</v>
      </c>
    </row>
    <row r="21" spans="2:24" ht="4.5" customHeight="1" x14ac:dyDescent="0.2">
      <c r="B21" s="226"/>
      <c r="C21" s="193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2:24" ht="15.75" customHeight="1" x14ac:dyDescent="0.2">
      <c r="B22" s="236" t="s">
        <v>7</v>
      </c>
      <c r="C22" s="12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spans="2:24" ht="17.25" customHeight="1" x14ac:dyDescent="0.2">
      <c r="B23" s="225" t="s">
        <v>12</v>
      </c>
      <c r="C23" s="190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</row>
    <row r="24" spans="2:24" x14ac:dyDescent="0.2">
      <c r="B24" s="226"/>
      <c r="C24" s="191" t="s">
        <v>8</v>
      </c>
      <c r="D24" s="117">
        <v>161265.81843202337</v>
      </c>
      <c r="E24" s="117">
        <v>296712.06323369482</v>
      </c>
      <c r="F24" s="117">
        <f>G24+H24</f>
        <v>312050.71368004137</v>
      </c>
      <c r="G24" s="117">
        <v>97042.589502408431</v>
      </c>
      <c r="H24" s="117">
        <v>215008.12417763297</v>
      </c>
      <c r="I24" s="117">
        <v>82648.699618487241</v>
      </c>
      <c r="J24" s="117">
        <v>181522.28543367502</v>
      </c>
      <c r="K24" s="117">
        <v>65613.88666725815</v>
      </c>
      <c r="L24" s="117">
        <v>131665.97422982217</v>
      </c>
      <c r="M24" s="117">
        <v>84181</v>
      </c>
      <c r="N24" s="118">
        <v>137945</v>
      </c>
      <c r="O24" s="117">
        <v>96785</v>
      </c>
      <c r="P24" s="118">
        <v>155091</v>
      </c>
      <c r="Q24" s="118">
        <f>R24+S24</f>
        <v>153861</v>
      </c>
      <c r="R24" s="117">
        <v>55973</v>
      </c>
      <c r="S24" s="118">
        <v>97888</v>
      </c>
      <c r="T24" s="105"/>
      <c r="U24" s="105"/>
      <c r="V24" s="105"/>
      <c r="W24" s="105"/>
      <c r="X24" s="105"/>
    </row>
    <row r="25" spans="2:24" x14ac:dyDescent="0.2">
      <c r="B25" s="226"/>
      <c r="C25" s="191" t="s">
        <v>9</v>
      </c>
      <c r="D25" s="117">
        <v>144970.5502286549</v>
      </c>
      <c r="E25" s="117">
        <v>490920.5403563102</v>
      </c>
      <c r="F25" s="117">
        <f>G25+H25</f>
        <v>453834.76855859964</v>
      </c>
      <c r="G25" s="117">
        <v>86611.460371202003</v>
      </c>
      <c r="H25" s="117">
        <v>367223.30818739766</v>
      </c>
      <c r="I25" s="117">
        <v>79982.808081057927</v>
      </c>
      <c r="J25" s="117">
        <v>348199.25001189037</v>
      </c>
      <c r="K25" s="117">
        <v>65272.180229375597</v>
      </c>
      <c r="L25" s="117">
        <v>229804.69864644218</v>
      </c>
      <c r="M25" s="117">
        <v>91878</v>
      </c>
      <c r="N25" s="117">
        <v>230722</v>
      </c>
      <c r="O25" s="117">
        <v>91263</v>
      </c>
      <c r="P25" s="117">
        <v>242413</v>
      </c>
      <c r="Q25" s="118">
        <f>R25+S25</f>
        <v>230910</v>
      </c>
      <c r="R25" s="117">
        <v>46395</v>
      </c>
      <c r="S25" s="117">
        <v>184515</v>
      </c>
    </row>
    <row r="26" spans="2:24" x14ac:dyDescent="0.2">
      <c r="B26" s="226"/>
      <c r="C26" s="191" t="s">
        <v>10</v>
      </c>
      <c r="D26" s="117">
        <v>64351.597244156786</v>
      </c>
      <c r="E26" s="117">
        <v>296100.91965710191</v>
      </c>
      <c r="F26" s="117">
        <f>G26+H26</f>
        <v>260752.36338673686</v>
      </c>
      <c r="G26" s="117">
        <v>40342.732818033903</v>
      </c>
      <c r="H26" s="117">
        <v>220409.63056870297</v>
      </c>
      <c r="I26" s="117">
        <v>25555.092744910431</v>
      </c>
      <c r="J26" s="117">
        <v>181941.48196002882</v>
      </c>
      <c r="K26" s="117">
        <v>19403.628221457016</v>
      </c>
      <c r="L26" s="117">
        <v>134685.96288315291</v>
      </c>
      <c r="M26" s="117">
        <v>48018</v>
      </c>
      <c r="N26" s="117">
        <v>186182</v>
      </c>
      <c r="O26" s="117">
        <v>50576</v>
      </c>
      <c r="P26" s="117">
        <v>210695</v>
      </c>
      <c r="Q26" s="118">
        <f>R26+S26</f>
        <v>240095</v>
      </c>
      <c r="R26" s="117">
        <v>41535</v>
      </c>
      <c r="S26" s="117">
        <v>198560</v>
      </c>
    </row>
    <row r="27" spans="2:24" x14ac:dyDescent="0.2">
      <c r="B27" s="226"/>
      <c r="C27" s="191" t="s">
        <v>11</v>
      </c>
      <c r="D27" s="117">
        <v>33562.928456293797</v>
      </c>
      <c r="E27" s="117">
        <v>113107.35269241076</v>
      </c>
      <c r="F27" s="117">
        <f>G27+H27</f>
        <v>104549.50181514048</v>
      </c>
      <c r="G27" s="117">
        <v>20854.651076563132</v>
      </c>
      <c r="H27" s="117">
        <v>83694.850738577341</v>
      </c>
      <c r="I27" s="117">
        <v>25448.172722423744</v>
      </c>
      <c r="J27" s="117">
        <v>88243.086616909684</v>
      </c>
      <c r="K27" s="117">
        <v>13934.388606414812</v>
      </c>
      <c r="L27" s="117">
        <v>48762.70173567599</v>
      </c>
      <c r="M27" s="117">
        <v>25835</v>
      </c>
      <c r="N27" s="117">
        <v>76460</v>
      </c>
      <c r="O27" s="117">
        <v>37894</v>
      </c>
      <c r="P27" s="117">
        <v>74183</v>
      </c>
      <c r="Q27" s="118">
        <f>R27+S27</f>
        <v>107506</v>
      </c>
      <c r="R27" s="117">
        <v>30408</v>
      </c>
      <c r="S27" s="117">
        <v>77098</v>
      </c>
    </row>
    <row r="28" spans="2:24" ht="4.5" customHeight="1" x14ac:dyDescent="0.2">
      <c r="B28" s="225"/>
      <c r="C28" s="190"/>
      <c r="D28" s="218"/>
      <c r="E28" s="218"/>
      <c r="F28" s="116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</row>
    <row r="29" spans="2:24" x14ac:dyDescent="0.2">
      <c r="B29" s="225" t="s">
        <v>13</v>
      </c>
      <c r="C29" s="190"/>
      <c r="D29" s="218"/>
      <c r="E29" s="218"/>
      <c r="F29" s="116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</row>
    <row r="30" spans="2:24" x14ac:dyDescent="0.2">
      <c r="B30" s="226"/>
      <c r="C30" s="191" t="s">
        <v>8</v>
      </c>
      <c r="D30" s="117">
        <v>107200.6433337811</v>
      </c>
      <c r="E30" s="117">
        <v>117661.28433399874</v>
      </c>
      <c r="F30" s="117">
        <f>G30+H30</f>
        <v>147351.69823272619</v>
      </c>
      <c r="G30" s="117">
        <v>78612.589514076652</v>
      </c>
      <c r="H30" s="117">
        <v>68739.108718649528</v>
      </c>
      <c r="I30" s="117">
        <v>61193.506834196371</v>
      </c>
      <c r="J30" s="117">
        <v>50175.425830660934</v>
      </c>
      <c r="K30" s="117">
        <v>47925.830029159843</v>
      </c>
      <c r="L30" s="117">
        <v>47232.240889535235</v>
      </c>
      <c r="M30" s="117">
        <v>34939.887486970241</v>
      </c>
      <c r="N30" s="117">
        <v>53137.785236260039</v>
      </c>
      <c r="O30" s="117">
        <v>44303</v>
      </c>
      <c r="P30" s="117">
        <v>79592</v>
      </c>
      <c r="Q30" s="117">
        <f>R30+S30</f>
        <v>154178</v>
      </c>
      <c r="R30" s="117">
        <v>60288</v>
      </c>
      <c r="S30" s="117">
        <v>93890</v>
      </c>
    </row>
    <row r="31" spans="2:24" x14ac:dyDescent="0.2">
      <c r="B31" s="226"/>
      <c r="C31" s="191" t="s">
        <v>9</v>
      </c>
      <c r="D31" s="117">
        <v>118965.55428048316</v>
      </c>
      <c r="E31" s="117">
        <v>297068.93508400791</v>
      </c>
      <c r="F31" s="117">
        <f>G31+H31</f>
        <v>372585.03698246402</v>
      </c>
      <c r="G31" s="117">
        <v>95536.68791398911</v>
      </c>
      <c r="H31" s="117">
        <v>277048.3490684749</v>
      </c>
      <c r="I31" s="117">
        <v>63398.987234134729</v>
      </c>
      <c r="J31" s="117">
        <v>264665.49948136712</v>
      </c>
      <c r="K31" s="117">
        <v>59181.342562256956</v>
      </c>
      <c r="L31" s="117">
        <v>235054.54019355681</v>
      </c>
      <c r="M31" s="117">
        <v>37527.682180322416</v>
      </c>
      <c r="N31" s="117">
        <v>223744.22491544916</v>
      </c>
      <c r="O31" s="117">
        <v>34013</v>
      </c>
      <c r="P31" s="117">
        <v>174699</v>
      </c>
      <c r="Q31" s="117">
        <f>R31+S31</f>
        <v>212436</v>
      </c>
      <c r="R31" s="117">
        <v>65779</v>
      </c>
      <c r="S31" s="117">
        <v>146657</v>
      </c>
    </row>
    <row r="32" spans="2:24" x14ac:dyDescent="0.2">
      <c r="B32" s="226"/>
      <c r="C32" s="191" t="s">
        <v>10</v>
      </c>
      <c r="D32" s="117">
        <v>65899.469928106089</v>
      </c>
      <c r="E32" s="117">
        <v>246649.27243220771</v>
      </c>
      <c r="F32" s="117">
        <f>G32+H32</f>
        <v>362733.59577256447</v>
      </c>
      <c r="G32" s="117">
        <v>53582.643103647992</v>
      </c>
      <c r="H32" s="117">
        <v>309150.95266891649</v>
      </c>
      <c r="I32" s="117">
        <v>32846.072769094266</v>
      </c>
      <c r="J32" s="117">
        <v>321947.01526566915</v>
      </c>
      <c r="K32" s="117">
        <v>34582.903854902223</v>
      </c>
      <c r="L32" s="117">
        <v>275461.73766489187</v>
      </c>
      <c r="M32" s="117">
        <v>30268.138383908459</v>
      </c>
      <c r="N32" s="117">
        <v>285647.99705137964</v>
      </c>
      <c r="O32" s="117">
        <v>39425</v>
      </c>
      <c r="P32" s="117">
        <v>179197</v>
      </c>
      <c r="Q32" s="117">
        <f>R32+S32</f>
        <v>229127</v>
      </c>
      <c r="R32" s="117">
        <v>60272</v>
      </c>
      <c r="S32" s="117">
        <v>168855</v>
      </c>
    </row>
    <row r="33" spans="2:19" x14ac:dyDescent="0.2">
      <c r="B33" s="226"/>
      <c r="C33" s="191" t="s">
        <v>11</v>
      </c>
      <c r="D33" s="117">
        <v>26024.408957776708</v>
      </c>
      <c r="E33" s="117">
        <v>59482.609592126704</v>
      </c>
      <c r="F33" s="117">
        <f>G33+H33</f>
        <v>111262.11572889786</v>
      </c>
      <c r="G33" s="117">
        <v>56234.10860975532</v>
      </c>
      <c r="H33" s="117">
        <v>55028.007119142538</v>
      </c>
      <c r="I33" s="117">
        <v>32020.817918920649</v>
      </c>
      <c r="J33" s="117">
        <v>47211.565480597179</v>
      </c>
      <c r="K33" s="117">
        <v>41076.824485360907</v>
      </c>
      <c r="L33" s="117">
        <v>46266.632168413023</v>
      </c>
      <c r="M33" s="117">
        <v>39994.510158305522</v>
      </c>
      <c r="N33" s="117">
        <v>50368.374092713988</v>
      </c>
      <c r="O33" s="117">
        <v>57411</v>
      </c>
      <c r="P33" s="117">
        <v>50266</v>
      </c>
      <c r="Q33" s="117">
        <f>R33+S33</f>
        <v>99541</v>
      </c>
      <c r="R33" s="117">
        <v>55374</v>
      </c>
      <c r="S33" s="117">
        <v>44167</v>
      </c>
    </row>
    <row r="34" spans="2:19" ht="3.75" customHeight="1" x14ac:dyDescent="0.2">
      <c r="B34" s="226"/>
      <c r="C34" s="123"/>
      <c r="D34" s="113"/>
      <c r="E34" s="113"/>
      <c r="F34" s="117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7"/>
      <c r="R34" s="113"/>
      <c r="S34" s="113"/>
    </row>
    <row r="35" spans="2:19" x14ac:dyDescent="0.2">
      <c r="B35" s="225" t="s">
        <v>92</v>
      </c>
      <c r="C35" s="190"/>
      <c r="D35" s="218"/>
      <c r="E35" s="218"/>
      <c r="F35" s="116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116"/>
      <c r="R35" s="218"/>
      <c r="S35" s="218"/>
    </row>
    <row r="36" spans="2:19" x14ac:dyDescent="0.2">
      <c r="B36" s="226"/>
      <c r="C36" s="191" t="s">
        <v>8</v>
      </c>
      <c r="D36" s="117">
        <f t="shared" ref="D36:E39" si="4">D24+D30</f>
        <v>268466.46176580444</v>
      </c>
      <c r="E36" s="117">
        <f t="shared" si="4"/>
        <v>414373.34756769356</v>
      </c>
      <c r="F36" s="117">
        <f>G36+H36</f>
        <v>459402.41191276757</v>
      </c>
      <c r="G36" s="117">
        <f t="shared" ref="G36:P36" si="5">G24+G30</f>
        <v>175655.17901648508</v>
      </c>
      <c r="H36" s="117">
        <f t="shared" si="5"/>
        <v>283747.23289628251</v>
      </c>
      <c r="I36" s="117">
        <f t="shared" si="5"/>
        <v>143842.2064526836</v>
      </c>
      <c r="J36" s="117">
        <f t="shared" si="5"/>
        <v>231697.71126433596</v>
      </c>
      <c r="K36" s="117">
        <f t="shared" si="5"/>
        <v>113539.71669641799</v>
      </c>
      <c r="L36" s="117">
        <f t="shared" si="5"/>
        <v>178898.2151193574</v>
      </c>
      <c r="M36" s="117">
        <f t="shared" si="5"/>
        <v>119120.88748697024</v>
      </c>
      <c r="N36" s="117">
        <f t="shared" si="5"/>
        <v>191082.78523626004</v>
      </c>
      <c r="O36" s="117">
        <f t="shared" si="5"/>
        <v>141088</v>
      </c>
      <c r="P36" s="117">
        <f t="shared" si="5"/>
        <v>234683</v>
      </c>
      <c r="Q36" s="117">
        <f>R36+S36</f>
        <v>308039</v>
      </c>
      <c r="R36" s="117">
        <f t="shared" ref="R36:S39" si="6">R24+R30</f>
        <v>116261</v>
      </c>
      <c r="S36" s="117">
        <f t="shared" si="6"/>
        <v>191778</v>
      </c>
    </row>
    <row r="37" spans="2:19" x14ac:dyDescent="0.2">
      <c r="B37" s="226"/>
      <c r="C37" s="191" t="s">
        <v>9</v>
      </c>
      <c r="D37" s="117">
        <f t="shared" si="4"/>
        <v>263936.10450913804</v>
      </c>
      <c r="E37" s="117">
        <f t="shared" si="4"/>
        <v>787989.47544031811</v>
      </c>
      <c r="F37" s="117">
        <f>G37+H37</f>
        <v>826419.80554106366</v>
      </c>
      <c r="G37" s="117">
        <f t="shared" ref="G37:P37" si="7">G25+G31</f>
        <v>182148.1482851911</v>
      </c>
      <c r="H37" s="117">
        <f t="shared" si="7"/>
        <v>644271.65725587262</v>
      </c>
      <c r="I37" s="117">
        <f t="shared" si="7"/>
        <v>143381.79531519266</v>
      </c>
      <c r="J37" s="117">
        <f t="shared" si="7"/>
        <v>612864.74949325749</v>
      </c>
      <c r="K37" s="117">
        <f t="shared" si="7"/>
        <v>124453.52279163255</v>
      </c>
      <c r="L37" s="117">
        <f t="shared" si="7"/>
        <v>464859.23883999896</v>
      </c>
      <c r="M37" s="117">
        <f t="shared" si="7"/>
        <v>129405.68218032242</v>
      </c>
      <c r="N37" s="117">
        <f t="shared" si="7"/>
        <v>454466.22491544916</v>
      </c>
      <c r="O37" s="117">
        <f t="shared" si="7"/>
        <v>125276</v>
      </c>
      <c r="P37" s="117">
        <f t="shared" si="7"/>
        <v>417112</v>
      </c>
      <c r="Q37" s="117">
        <f>R37+S37</f>
        <v>443346</v>
      </c>
      <c r="R37" s="117">
        <f t="shared" si="6"/>
        <v>112174</v>
      </c>
      <c r="S37" s="117">
        <f t="shared" si="6"/>
        <v>331172</v>
      </c>
    </row>
    <row r="38" spans="2:19" x14ac:dyDescent="0.2">
      <c r="B38" s="226"/>
      <c r="C38" s="191" t="s">
        <v>10</v>
      </c>
      <c r="D38" s="117">
        <f t="shared" si="4"/>
        <v>130251.06717226288</v>
      </c>
      <c r="E38" s="117">
        <f t="shared" si="4"/>
        <v>542750.19208930968</v>
      </c>
      <c r="F38" s="117">
        <f>G38+H38</f>
        <v>623485.95915930136</v>
      </c>
      <c r="G38" s="117">
        <f t="shared" ref="G38:P38" si="8">G26+G32</f>
        <v>93925.375921681902</v>
      </c>
      <c r="H38" s="117">
        <f t="shared" si="8"/>
        <v>529560.58323761949</v>
      </c>
      <c r="I38" s="117">
        <f t="shared" si="8"/>
        <v>58401.165514004693</v>
      </c>
      <c r="J38" s="117">
        <f t="shared" si="8"/>
        <v>503888.49722569797</v>
      </c>
      <c r="K38" s="117">
        <f t="shared" si="8"/>
        <v>53986.532076359239</v>
      </c>
      <c r="L38" s="117">
        <f t="shared" si="8"/>
        <v>410147.70054804476</v>
      </c>
      <c r="M38" s="117">
        <f t="shared" si="8"/>
        <v>78286.138383908459</v>
      </c>
      <c r="N38" s="117">
        <f t="shared" si="8"/>
        <v>471829.99705137964</v>
      </c>
      <c r="O38" s="117">
        <f t="shared" si="8"/>
        <v>90001</v>
      </c>
      <c r="P38" s="117">
        <f t="shared" si="8"/>
        <v>389892</v>
      </c>
      <c r="Q38" s="117">
        <f>R38+S38</f>
        <v>469222</v>
      </c>
      <c r="R38" s="117">
        <f t="shared" si="6"/>
        <v>101807</v>
      </c>
      <c r="S38" s="117">
        <f t="shared" si="6"/>
        <v>367415</v>
      </c>
    </row>
    <row r="39" spans="2:19" ht="17.25" customHeight="1" x14ac:dyDescent="0.2">
      <c r="B39" s="226"/>
      <c r="C39" s="191" t="s">
        <v>11</v>
      </c>
      <c r="D39" s="117">
        <f t="shared" si="4"/>
        <v>59587.337414070505</v>
      </c>
      <c r="E39" s="117">
        <f t="shared" si="4"/>
        <v>172589.96228453747</v>
      </c>
      <c r="F39" s="117">
        <f>G39+H39</f>
        <v>215811.61754403834</v>
      </c>
      <c r="G39" s="117">
        <f t="shared" ref="G39:P39" si="9">G27+G33</f>
        <v>77088.759686318459</v>
      </c>
      <c r="H39" s="117">
        <f t="shared" si="9"/>
        <v>138722.85785771988</v>
      </c>
      <c r="I39" s="117">
        <f t="shared" si="9"/>
        <v>57468.990641344397</v>
      </c>
      <c r="J39" s="117">
        <f t="shared" si="9"/>
        <v>135454.65209750686</v>
      </c>
      <c r="K39" s="117">
        <f t="shared" si="9"/>
        <v>55011.213091775717</v>
      </c>
      <c r="L39" s="117">
        <f t="shared" si="9"/>
        <v>95029.333904089013</v>
      </c>
      <c r="M39" s="117">
        <f t="shared" si="9"/>
        <v>65829.510158305522</v>
      </c>
      <c r="N39" s="117">
        <f t="shared" si="9"/>
        <v>126828.37409271399</v>
      </c>
      <c r="O39" s="117">
        <f t="shared" si="9"/>
        <v>95305</v>
      </c>
      <c r="P39" s="117">
        <f t="shared" si="9"/>
        <v>124449</v>
      </c>
      <c r="Q39" s="117">
        <f>R39+S39</f>
        <v>207047</v>
      </c>
      <c r="R39" s="117">
        <f t="shared" si="6"/>
        <v>85782</v>
      </c>
      <c r="S39" s="117">
        <f t="shared" si="6"/>
        <v>121265</v>
      </c>
    </row>
    <row r="40" spans="2:19" ht="2.25" customHeight="1" x14ac:dyDescent="0.2">
      <c r="B40" s="230"/>
      <c r="C40" s="192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2:19" ht="15" x14ac:dyDescent="0.2">
      <c r="B41" s="236" t="s">
        <v>14</v>
      </c>
      <c r="C41" s="106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2:19" x14ac:dyDescent="0.2">
      <c r="B42" s="225" t="s">
        <v>12</v>
      </c>
      <c r="C42" s="10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</row>
    <row r="43" spans="2:19" x14ac:dyDescent="0.2">
      <c r="B43" s="226"/>
      <c r="C43" s="195" t="s">
        <v>15</v>
      </c>
      <c r="D43" s="8">
        <v>18923.338464572164</v>
      </c>
      <c r="E43" s="9">
        <v>45116.425806169973</v>
      </c>
      <c r="F43" s="9">
        <f>G43+H43</f>
        <v>45940.185507797942</v>
      </c>
      <c r="G43" s="8">
        <v>13001.129742581637</v>
      </c>
      <c r="H43" s="9">
        <v>32939.055765216304</v>
      </c>
      <c r="I43" s="8">
        <v>6317.3525400222297</v>
      </c>
      <c r="J43" s="9">
        <v>21332.503321065822</v>
      </c>
      <c r="K43" s="8">
        <v>6634.1434203140007</v>
      </c>
      <c r="L43" s="9">
        <v>16396.339154221132</v>
      </c>
      <c r="M43" s="8">
        <v>2760</v>
      </c>
      <c r="N43" s="9">
        <v>9435</v>
      </c>
      <c r="O43" s="8">
        <v>6339</v>
      </c>
      <c r="P43" s="9">
        <v>8838</v>
      </c>
      <c r="Q43" s="9">
        <f>R43+S43</f>
        <v>20960</v>
      </c>
      <c r="R43" s="8">
        <v>5984</v>
      </c>
      <c r="S43" s="9">
        <v>14976</v>
      </c>
    </row>
    <row r="44" spans="2:19" x14ac:dyDescent="0.2">
      <c r="B44" s="226"/>
      <c r="C44" s="123" t="s">
        <v>16</v>
      </c>
      <c r="D44" s="8">
        <v>117066.50000598033</v>
      </c>
      <c r="E44" s="118">
        <v>392738.2517997885</v>
      </c>
      <c r="F44" s="9">
        <f t="shared" ref="F44:F61" si="10">G44+H44</f>
        <v>358037.73305829678</v>
      </c>
      <c r="G44" s="8">
        <v>69950.399873147122</v>
      </c>
      <c r="H44" s="117">
        <v>288087.33318514965</v>
      </c>
      <c r="I44" s="8">
        <v>58141.365589074732</v>
      </c>
      <c r="J44" s="117">
        <v>244361.02158122731</v>
      </c>
      <c r="K44" s="8">
        <v>46164.113619809505</v>
      </c>
      <c r="L44" s="117">
        <v>158609.74046203319</v>
      </c>
      <c r="M44" s="8">
        <v>79719</v>
      </c>
      <c r="N44" s="117">
        <v>199641</v>
      </c>
      <c r="O44" s="8">
        <v>70634</v>
      </c>
      <c r="P44" s="117">
        <v>163348</v>
      </c>
      <c r="Q44" s="9">
        <f>R44+S44</f>
        <v>204139</v>
      </c>
      <c r="R44" s="8">
        <v>53157</v>
      </c>
      <c r="S44" s="117">
        <v>150982</v>
      </c>
    </row>
    <row r="45" spans="2:19" x14ac:dyDescent="0.2">
      <c r="B45" s="226"/>
      <c r="C45" s="123" t="s">
        <v>17</v>
      </c>
      <c r="D45" s="8">
        <v>154083.79906897849</v>
      </c>
      <c r="E45" s="118">
        <v>426826.72826907877</v>
      </c>
      <c r="F45" s="9">
        <f t="shared" si="10"/>
        <v>413979.34297050885</v>
      </c>
      <c r="G45" s="8">
        <v>100531.00997446674</v>
      </c>
      <c r="H45" s="117">
        <v>313448.3329960421</v>
      </c>
      <c r="I45" s="8">
        <v>85032.537398526314</v>
      </c>
      <c r="J45" s="117">
        <v>273898.99580130394</v>
      </c>
      <c r="K45" s="8">
        <v>70800.726044575247</v>
      </c>
      <c r="L45" s="117">
        <v>195209.14857134677</v>
      </c>
      <c r="M45" s="8">
        <v>111373</v>
      </c>
      <c r="N45" s="117">
        <v>221107</v>
      </c>
      <c r="O45" s="8">
        <v>106413</v>
      </c>
      <c r="P45" s="117">
        <v>248422</v>
      </c>
      <c r="Q45" s="9">
        <f>R45+S45</f>
        <v>236783</v>
      </c>
      <c r="R45" s="8">
        <v>56796</v>
      </c>
      <c r="S45" s="117">
        <v>179987</v>
      </c>
    </row>
    <row r="46" spans="2:19" x14ac:dyDescent="0.2">
      <c r="B46" s="226"/>
      <c r="C46" s="123" t="s">
        <v>18</v>
      </c>
      <c r="D46" s="8">
        <v>65473.405295070457</v>
      </c>
      <c r="E46" s="118">
        <v>238267.78207920186</v>
      </c>
      <c r="F46" s="9">
        <f t="shared" si="10"/>
        <v>231262.44742568824</v>
      </c>
      <c r="G46" s="8">
        <v>46001.981499565278</v>
      </c>
      <c r="H46" s="117">
        <v>185260.46592612297</v>
      </c>
      <c r="I46" s="8">
        <v>43967.433452062847</v>
      </c>
      <c r="J46" s="117">
        <v>187861.2674425742</v>
      </c>
      <c r="K46" s="8">
        <v>32281.703459666314</v>
      </c>
      <c r="L46" s="117">
        <v>122478.35933642052</v>
      </c>
      <c r="M46" s="8">
        <v>39766</v>
      </c>
      <c r="N46" s="117">
        <v>133714</v>
      </c>
      <c r="O46" s="8">
        <v>75175</v>
      </c>
      <c r="P46" s="117">
        <v>190233</v>
      </c>
      <c r="Q46" s="9">
        <f>R46+S46</f>
        <v>164852</v>
      </c>
      <c r="R46" s="8">
        <v>35692</v>
      </c>
      <c r="S46" s="117">
        <v>129160</v>
      </c>
    </row>
    <row r="47" spans="2:19" x14ac:dyDescent="0.2">
      <c r="B47" s="226"/>
      <c r="C47" s="195" t="s">
        <v>19</v>
      </c>
      <c r="D47" s="8">
        <v>48603.851526527556</v>
      </c>
      <c r="E47" s="9">
        <v>93668.743499565462</v>
      </c>
      <c r="F47" s="9">
        <f t="shared" si="10"/>
        <v>82312.901095369874</v>
      </c>
      <c r="G47" s="8">
        <v>15444.469007018137</v>
      </c>
      <c r="H47" s="9">
        <v>66868.432088351736</v>
      </c>
      <c r="I47" s="8">
        <v>20213.484587193165</v>
      </c>
      <c r="J47" s="9">
        <v>72532.373988834021</v>
      </c>
      <c r="K47" s="8">
        <v>9071.5184823676955</v>
      </c>
      <c r="L47" s="9">
        <v>52936.679032173073</v>
      </c>
      <c r="M47" s="8">
        <v>16264</v>
      </c>
      <c r="N47" s="9">
        <v>67200</v>
      </c>
      <c r="O47" s="8">
        <v>17819</v>
      </c>
      <c r="P47" s="9">
        <v>71151</v>
      </c>
      <c r="Q47" s="9">
        <f>R47+S47</f>
        <v>103833</v>
      </c>
      <c r="R47" s="8">
        <v>21818</v>
      </c>
      <c r="S47" s="9">
        <v>82015</v>
      </c>
    </row>
    <row r="48" spans="2:19" ht="4.5" customHeight="1" x14ac:dyDescent="0.2">
      <c r="B48" s="226"/>
      <c r="C48" s="123"/>
      <c r="D48" s="108"/>
      <c r="E48" s="108"/>
      <c r="F48" s="9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9"/>
      <c r="R48" s="108"/>
      <c r="S48" s="108"/>
    </row>
    <row r="49" spans="2:19" x14ac:dyDescent="0.2">
      <c r="B49" s="225" t="s">
        <v>13</v>
      </c>
      <c r="C49" s="190"/>
      <c r="D49" s="107"/>
      <c r="E49" s="107"/>
      <c r="F49" s="99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99"/>
      <c r="R49" s="107"/>
      <c r="S49" s="107"/>
    </row>
    <row r="50" spans="2:19" x14ac:dyDescent="0.2">
      <c r="B50" s="226"/>
      <c r="C50" s="195" t="s">
        <v>15</v>
      </c>
      <c r="D50" s="2">
        <v>9581.3617579698566</v>
      </c>
      <c r="E50" s="2">
        <v>20173.342809966169</v>
      </c>
      <c r="F50" s="9">
        <f t="shared" si="10"/>
        <v>14827.49065280542</v>
      </c>
      <c r="G50" s="2">
        <v>7075.2472083445882</v>
      </c>
      <c r="H50" s="2">
        <v>7752.2434444608325</v>
      </c>
      <c r="I50" s="2">
        <v>5748.5714349203281</v>
      </c>
      <c r="J50" s="2">
        <v>7945.9658728710656</v>
      </c>
      <c r="K50" s="2">
        <v>4150</v>
      </c>
      <c r="L50" s="2">
        <v>10118</v>
      </c>
      <c r="M50" s="2">
        <v>3953.6057531746524</v>
      </c>
      <c r="N50" s="2">
        <v>7374.0236982960087</v>
      </c>
      <c r="O50" s="2">
        <v>7007</v>
      </c>
      <c r="P50" s="2">
        <v>6950</v>
      </c>
      <c r="Q50" s="9">
        <f>R50+S50</f>
        <v>12185</v>
      </c>
      <c r="R50" s="2">
        <v>5140</v>
      </c>
      <c r="S50" s="2">
        <v>7045</v>
      </c>
    </row>
    <row r="51" spans="2:19" x14ac:dyDescent="0.2">
      <c r="B51" s="226"/>
      <c r="C51" s="123" t="s">
        <v>16</v>
      </c>
      <c r="D51" s="2">
        <v>82009.663684667001</v>
      </c>
      <c r="E51" s="2">
        <v>186646.86662989995</v>
      </c>
      <c r="F51" s="9">
        <f t="shared" si="10"/>
        <v>292132.03163617197</v>
      </c>
      <c r="G51" s="2">
        <v>93130.522346892001</v>
      </c>
      <c r="H51" s="2">
        <v>199001.50928927999</v>
      </c>
      <c r="I51" s="2">
        <v>64072.286393743809</v>
      </c>
      <c r="J51" s="2">
        <v>181486.86380672423</v>
      </c>
      <c r="K51" s="2">
        <v>71464</v>
      </c>
      <c r="L51" s="2">
        <v>167684</v>
      </c>
      <c r="M51" s="2">
        <v>49350.126833865455</v>
      </c>
      <c r="N51" s="2">
        <v>164158.46211606488</v>
      </c>
      <c r="O51" s="2">
        <v>59104</v>
      </c>
      <c r="P51" s="2">
        <v>144609</v>
      </c>
      <c r="Q51" s="9">
        <f>R51+S51</f>
        <v>172996</v>
      </c>
      <c r="R51" s="2">
        <v>54546</v>
      </c>
      <c r="S51" s="2">
        <v>118450</v>
      </c>
    </row>
    <row r="52" spans="2:19" x14ac:dyDescent="0.2">
      <c r="B52" s="226"/>
      <c r="C52" s="123" t="s">
        <v>17</v>
      </c>
      <c r="D52" s="2">
        <v>93802.474227282044</v>
      </c>
      <c r="E52" s="2">
        <v>233383.7047166508</v>
      </c>
      <c r="F52" s="9">
        <f t="shared" si="10"/>
        <v>368991.23434669664</v>
      </c>
      <c r="G52" s="2">
        <v>83623.128075646877</v>
      </c>
      <c r="H52" s="2">
        <v>285368.10627104976</v>
      </c>
      <c r="I52" s="2">
        <v>62862.07813519401</v>
      </c>
      <c r="J52" s="2">
        <v>326795.97217251186</v>
      </c>
      <c r="K52" s="2">
        <v>60968</v>
      </c>
      <c r="L52" s="2">
        <v>264412</v>
      </c>
      <c r="M52" s="2">
        <v>37857.873836872459</v>
      </c>
      <c r="N52" s="2">
        <v>264403.66702218511</v>
      </c>
      <c r="O52" s="2">
        <v>31731</v>
      </c>
      <c r="P52" s="2">
        <v>154455</v>
      </c>
      <c r="Q52" s="9">
        <f>R52+S52</f>
        <v>193290</v>
      </c>
      <c r="R52" s="2">
        <v>53091</v>
      </c>
      <c r="S52" s="2">
        <v>140199</v>
      </c>
    </row>
    <row r="53" spans="2:19" x14ac:dyDescent="0.2">
      <c r="B53" s="226"/>
      <c r="C53" s="123" t="s">
        <v>18</v>
      </c>
      <c r="D53" s="2">
        <v>68989.567485083084</v>
      </c>
      <c r="E53" s="2">
        <v>167852.47065228794</v>
      </c>
      <c r="F53" s="9">
        <f t="shared" si="10"/>
        <v>180058.45481694402</v>
      </c>
      <c r="G53" s="2">
        <v>47968.172361462552</v>
      </c>
      <c r="H53" s="2">
        <v>132090.28245548147</v>
      </c>
      <c r="I53" s="2">
        <v>30790.335132848792</v>
      </c>
      <c r="J53" s="2">
        <v>102777.04581186375</v>
      </c>
      <c r="K53" s="2">
        <v>23972</v>
      </c>
      <c r="L53" s="2">
        <v>102859</v>
      </c>
      <c r="M53" s="2">
        <v>21842.310054150166</v>
      </c>
      <c r="N53" s="2">
        <v>113889.62290955507</v>
      </c>
      <c r="O53" s="2">
        <v>23471</v>
      </c>
      <c r="P53" s="2">
        <v>105805</v>
      </c>
      <c r="Q53" s="9">
        <f>R53+S53</f>
        <v>148861</v>
      </c>
      <c r="R53" s="2">
        <v>54129</v>
      </c>
      <c r="S53" s="2">
        <v>94732</v>
      </c>
    </row>
    <row r="54" spans="2:19" x14ac:dyDescent="0.2">
      <c r="B54" s="226"/>
      <c r="C54" s="195" t="s">
        <v>19</v>
      </c>
      <c r="D54" s="2">
        <v>63755.282335472722</v>
      </c>
      <c r="E54" s="2">
        <v>112884.44640582777</v>
      </c>
      <c r="F54" s="9">
        <f t="shared" si="10"/>
        <v>138290.11300758924</v>
      </c>
      <c r="G54" s="2">
        <v>52287.873474268446</v>
      </c>
      <c r="H54" s="2">
        <v>86002.239533320797</v>
      </c>
      <c r="I54" s="2">
        <v>25820.830495225302</v>
      </c>
      <c r="J54" s="2">
        <v>64790.950045858823</v>
      </c>
      <c r="K54" s="2">
        <v>21830</v>
      </c>
      <c r="L54" s="2">
        <v>58002</v>
      </c>
      <c r="M54" s="2">
        <v>29467.364589028519</v>
      </c>
      <c r="N54" s="2">
        <v>62305.797115352143</v>
      </c>
      <c r="O54" s="2">
        <v>53799</v>
      </c>
      <c r="P54" s="2">
        <v>71934</v>
      </c>
      <c r="Q54" s="9">
        <f>R54+S54</f>
        <v>167160</v>
      </c>
      <c r="R54" s="2">
        <v>74394</v>
      </c>
      <c r="S54" s="2">
        <v>92766</v>
      </c>
    </row>
    <row r="55" spans="2:19" ht="5.25" customHeight="1" x14ac:dyDescent="0.2">
      <c r="B55" s="226"/>
      <c r="C55" s="123"/>
      <c r="D55" s="108"/>
      <c r="E55" s="108"/>
      <c r="F55" s="9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2:19" x14ac:dyDescent="0.2">
      <c r="B56" s="225" t="s">
        <v>20</v>
      </c>
      <c r="C56" s="190"/>
      <c r="D56" s="107"/>
      <c r="E56" s="107"/>
      <c r="F56" s="99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 x14ac:dyDescent="0.2">
      <c r="B57" s="226"/>
      <c r="C57" s="195" t="s">
        <v>15</v>
      </c>
      <c r="D57" s="122">
        <f t="shared" ref="D57:E61" si="11">D43+D50</f>
        <v>28504.700222542022</v>
      </c>
      <c r="E57" s="122">
        <f t="shared" si="11"/>
        <v>65289.768616136142</v>
      </c>
      <c r="F57" s="9">
        <f>G57+H57</f>
        <v>60767.676160603361</v>
      </c>
      <c r="G57" s="122">
        <f t="shared" ref="G57:P57" si="12">G43+G50</f>
        <v>20076.376950926227</v>
      </c>
      <c r="H57" s="122">
        <f t="shared" si="12"/>
        <v>40691.299209677134</v>
      </c>
      <c r="I57" s="122">
        <f t="shared" si="12"/>
        <v>12065.923974942558</v>
      </c>
      <c r="J57" s="122">
        <f t="shared" si="12"/>
        <v>29278.469193936886</v>
      </c>
      <c r="K57" s="122">
        <f t="shared" si="12"/>
        <v>10784.143420314002</v>
      </c>
      <c r="L57" s="122">
        <f t="shared" si="12"/>
        <v>26514.339154221132</v>
      </c>
      <c r="M57" s="122">
        <f t="shared" si="12"/>
        <v>6713.6057531746519</v>
      </c>
      <c r="N57" s="122">
        <f t="shared" si="12"/>
        <v>16809.023698296009</v>
      </c>
      <c r="O57" s="122">
        <f t="shared" si="12"/>
        <v>13346</v>
      </c>
      <c r="P57" s="122">
        <f t="shared" si="12"/>
        <v>15788</v>
      </c>
      <c r="Q57" s="122">
        <f>R57+S57</f>
        <v>33145</v>
      </c>
      <c r="R57" s="122">
        <f t="shared" ref="R57:S61" si="13">R43+R50</f>
        <v>11124</v>
      </c>
      <c r="S57" s="122">
        <f t="shared" si="13"/>
        <v>22021</v>
      </c>
    </row>
    <row r="58" spans="2:19" x14ac:dyDescent="0.2">
      <c r="B58" s="226"/>
      <c r="C58" s="123" t="s">
        <v>16</v>
      </c>
      <c r="D58" s="122">
        <f t="shared" si="11"/>
        <v>199076.16369064734</v>
      </c>
      <c r="E58" s="122">
        <f t="shared" si="11"/>
        <v>579385.1184296885</v>
      </c>
      <c r="F58" s="9">
        <f t="shared" si="10"/>
        <v>650169.76469446882</v>
      </c>
      <c r="G58" s="122">
        <f t="shared" ref="G58:P58" si="14">G44+G51</f>
        <v>163080.92222003912</v>
      </c>
      <c r="H58" s="122">
        <f t="shared" si="14"/>
        <v>487088.84247442964</v>
      </c>
      <c r="I58" s="122">
        <f t="shared" si="14"/>
        <v>122213.65198281854</v>
      </c>
      <c r="J58" s="122">
        <f t="shared" si="14"/>
        <v>425847.88538795151</v>
      </c>
      <c r="K58" s="122">
        <f t="shared" si="14"/>
        <v>117628.1136198095</v>
      </c>
      <c r="L58" s="122">
        <f t="shared" si="14"/>
        <v>326293.74046203319</v>
      </c>
      <c r="M58" s="122">
        <f t="shared" si="14"/>
        <v>129069.12683386545</v>
      </c>
      <c r="N58" s="122">
        <f t="shared" si="14"/>
        <v>363799.46211606485</v>
      </c>
      <c r="O58" s="122">
        <f t="shared" si="14"/>
        <v>129738</v>
      </c>
      <c r="P58" s="122">
        <f t="shared" si="14"/>
        <v>307957</v>
      </c>
      <c r="Q58" s="122">
        <f t="shared" ref="Q58:Q73" si="15">R58+S58</f>
        <v>377135</v>
      </c>
      <c r="R58" s="122">
        <f t="shared" si="13"/>
        <v>107703</v>
      </c>
      <c r="S58" s="122">
        <f t="shared" si="13"/>
        <v>269432</v>
      </c>
    </row>
    <row r="59" spans="2:19" x14ac:dyDescent="0.2">
      <c r="B59" s="226"/>
      <c r="C59" s="123" t="s">
        <v>17</v>
      </c>
      <c r="D59" s="122">
        <f t="shared" si="11"/>
        <v>247886.27329626054</v>
      </c>
      <c r="E59" s="122">
        <f t="shared" si="11"/>
        <v>660210.43298572954</v>
      </c>
      <c r="F59" s="9">
        <f t="shared" si="10"/>
        <v>782970.57731720549</v>
      </c>
      <c r="G59" s="122">
        <f t="shared" ref="G59:P59" si="16">G45+G52</f>
        <v>184154.13805011363</v>
      </c>
      <c r="H59" s="122">
        <f t="shared" si="16"/>
        <v>598816.43926709192</v>
      </c>
      <c r="I59" s="122">
        <f t="shared" si="16"/>
        <v>147894.61553372032</v>
      </c>
      <c r="J59" s="122">
        <f t="shared" si="16"/>
        <v>600694.96797381574</v>
      </c>
      <c r="K59" s="122">
        <f t="shared" si="16"/>
        <v>131768.72604457525</v>
      </c>
      <c r="L59" s="122">
        <f t="shared" si="16"/>
        <v>459621.14857134677</v>
      </c>
      <c r="M59" s="122">
        <f t="shared" si="16"/>
        <v>149230.87383687246</v>
      </c>
      <c r="N59" s="122">
        <f t="shared" si="16"/>
        <v>485510.66702218511</v>
      </c>
      <c r="O59" s="122">
        <f t="shared" si="16"/>
        <v>138144</v>
      </c>
      <c r="P59" s="122">
        <f t="shared" si="16"/>
        <v>402877</v>
      </c>
      <c r="Q59" s="122">
        <f t="shared" si="15"/>
        <v>430073</v>
      </c>
      <c r="R59" s="122">
        <f t="shared" si="13"/>
        <v>109887</v>
      </c>
      <c r="S59" s="122">
        <f t="shared" si="13"/>
        <v>320186</v>
      </c>
    </row>
    <row r="60" spans="2:19" x14ac:dyDescent="0.2">
      <c r="B60" s="226"/>
      <c r="C60" s="123" t="s">
        <v>18</v>
      </c>
      <c r="D60" s="122">
        <f t="shared" si="11"/>
        <v>134462.97278015353</v>
      </c>
      <c r="E60" s="122">
        <f t="shared" si="11"/>
        <v>406120.25273148983</v>
      </c>
      <c r="F60" s="9">
        <f t="shared" si="10"/>
        <v>411320.90224263223</v>
      </c>
      <c r="G60" s="122">
        <f t="shared" ref="G60:P60" si="17">G46+G53</f>
        <v>93970.153861027822</v>
      </c>
      <c r="H60" s="122">
        <f t="shared" si="17"/>
        <v>317350.74838160444</v>
      </c>
      <c r="I60" s="122">
        <f t="shared" si="17"/>
        <v>74757.768584911639</v>
      </c>
      <c r="J60" s="122">
        <f t="shared" si="17"/>
        <v>290638.31325443793</v>
      </c>
      <c r="K60" s="122">
        <f t="shared" si="17"/>
        <v>56253.703459666314</v>
      </c>
      <c r="L60" s="122">
        <f t="shared" si="17"/>
        <v>225337.35933642052</v>
      </c>
      <c r="M60" s="122">
        <f t="shared" si="17"/>
        <v>61608.310054150163</v>
      </c>
      <c r="N60" s="122">
        <f t="shared" si="17"/>
        <v>247603.62290955507</v>
      </c>
      <c r="O60" s="122">
        <f t="shared" si="17"/>
        <v>98646</v>
      </c>
      <c r="P60" s="122">
        <f t="shared" si="17"/>
        <v>296038</v>
      </c>
      <c r="Q60" s="122">
        <f t="shared" si="15"/>
        <v>313713</v>
      </c>
      <c r="R60" s="122">
        <f t="shared" si="13"/>
        <v>89821</v>
      </c>
      <c r="S60" s="122">
        <f t="shared" si="13"/>
        <v>223892</v>
      </c>
    </row>
    <row r="61" spans="2:19" x14ac:dyDescent="0.2">
      <c r="B61" s="226"/>
      <c r="C61" s="195" t="s">
        <v>19</v>
      </c>
      <c r="D61" s="122">
        <f t="shared" si="11"/>
        <v>112359.13386200028</v>
      </c>
      <c r="E61" s="122">
        <f t="shared" si="11"/>
        <v>206553.18990539323</v>
      </c>
      <c r="F61" s="9">
        <f t="shared" si="10"/>
        <v>220603.0141029591</v>
      </c>
      <c r="G61" s="122">
        <f t="shared" ref="G61:P61" si="18">G47+G54</f>
        <v>67732.342481286585</v>
      </c>
      <c r="H61" s="122">
        <f t="shared" si="18"/>
        <v>152870.67162167252</v>
      </c>
      <c r="I61" s="122">
        <f t="shared" si="18"/>
        <v>46034.31508241847</v>
      </c>
      <c r="J61" s="122">
        <f t="shared" si="18"/>
        <v>137323.32403469284</v>
      </c>
      <c r="K61" s="122">
        <f t="shared" si="18"/>
        <v>30901.518482367697</v>
      </c>
      <c r="L61" s="122">
        <f t="shared" si="18"/>
        <v>110938.67903217307</v>
      </c>
      <c r="M61" s="122">
        <f t="shared" si="18"/>
        <v>45731.364589028519</v>
      </c>
      <c r="N61" s="122">
        <f t="shared" si="18"/>
        <v>129505.79711535215</v>
      </c>
      <c r="O61" s="122">
        <f t="shared" si="18"/>
        <v>71618</v>
      </c>
      <c r="P61" s="122">
        <f t="shared" si="18"/>
        <v>143085</v>
      </c>
      <c r="Q61" s="122">
        <f t="shared" si="15"/>
        <v>270993</v>
      </c>
      <c r="R61" s="122">
        <f t="shared" si="13"/>
        <v>96212</v>
      </c>
      <c r="S61" s="122">
        <f t="shared" si="13"/>
        <v>174781</v>
      </c>
    </row>
    <row r="62" spans="2:19" s="126" customFormat="1" ht="3.75" customHeight="1" x14ac:dyDescent="0.2">
      <c r="B62" s="231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8">
        <f t="shared" si="15"/>
        <v>0</v>
      </c>
      <c r="R62" s="127"/>
      <c r="S62" s="127"/>
    </row>
    <row r="63" spans="2:19" ht="15" x14ac:dyDescent="0.2">
      <c r="B63" s="236" t="s">
        <v>21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21"/>
      <c r="R63" s="106"/>
      <c r="S63" s="106"/>
    </row>
    <row r="64" spans="2:19" ht="2.25" customHeight="1" x14ac:dyDescent="0.2">
      <c r="B64" s="232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22"/>
      <c r="R64" s="108"/>
      <c r="S64" s="108"/>
    </row>
    <row r="65" spans="2:19" x14ac:dyDescent="0.2">
      <c r="B65" s="225" t="s">
        <v>12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20"/>
      <c r="R65" s="107"/>
      <c r="S65" s="107"/>
    </row>
    <row r="66" spans="2:19" ht="15" x14ac:dyDescent="0.2">
      <c r="B66" s="232"/>
      <c r="C66" s="108" t="s">
        <v>22</v>
      </c>
      <c r="D66" s="2">
        <v>250988.86468562705</v>
      </c>
      <c r="E66" s="2">
        <v>853086.77463381819</v>
      </c>
      <c r="F66" s="2">
        <f>G66+H66</f>
        <v>792311.41885961615</v>
      </c>
      <c r="G66" s="2">
        <v>147433.41673856392</v>
      </c>
      <c r="H66" s="2">
        <v>644878.00212105224</v>
      </c>
      <c r="I66" s="2">
        <v>115654.09712588519</v>
      </c>
      <c r="J66" s="2">
        <v>581695.90061210783</v>
      </c>
      <c r="K66" s="2">
        <v>92299.71444537252</v>
      </c>
      <c r="L66" s="2">
        <v>402072.95481795934</v>
      </c>
      <c r="M66" s="2">
        <v>155463</v>
      </c>
      <c r="N66" s="2">
        <v>448957</v>
      </c>
      <c r="O66" s="2">
        <v>169651</v>
      </c>
      <c r="P66" s="2">
        <v>493352</v>
      </c>
      <c r="Q66" s="122">
        <f t="shared" si="15"/>
        <v>506436</v>
      </c>
      <c r="R66" s="2">
        <v>103961</v>
      </c>
      <c r="S66" s="2">
        <v>402475</v>
      </c>
    </row>
    <row r="67" spans="2:19" x14ac:dyDescent="0.2">
      <c r="B67" s="233"/>
      <c r="C67" s="108" t="s">
        <v>23</v>
      </c>
      <c r="D67" s="2">
        <v>153162.02967550184</v>
      </c>
      <c r="E67" s="2">
        <v>342265.0435072839</v>
      </c>
      <c r="F67" s="2">
        <f t="shared" ref="F67:F74" si="19">G67+H67</f>
        <v>337902.38210518612</v>
      </c>
      <c r="G67" s="2">
        <v>97131.539233214949</v>
      </c>
      <c r="H67" s="2">
        <v>240770.84287197117</v>
      </c>
      <c r="I67" s="2">
        <v>98018.076440994046</v>
      </c>
      <c r="J67" s="2">
        <v>218173.76091198649</v>
      </c>
      <c r="K67" s="2">
        <v>72686.628965451295</v>
      </c>
      <c r="L67" s="2">
        <v>143608.64236345174</v>
      </c>
      <c r="M67" s="2">
        <v>94449</v>
      </c>
      <c r="N67" s="2">
        <v>182352</v>
      </c>
      <c r="O67" s="2">
        <v>106867</v>
      </c>
      <c r="P67" s="2">
        <v>189030</v>
      </c>
      <c r="Q67" s="122">
        <f t="shared" si="15"/>
        <v>225939</v>
      </c>
      <c r="R67" s="2">
        <v>70351</v>
      </c>
      <c r="S67" s="2">
        <v>155588</v>
      </c>
    </row>
    <row r="68" spans="2:19" ht="4.5" customHeight="1" x14ac:dyDescent="0.2">
      <c r="B68" s="233"/>
      <c r="C68" s="108"/>
      <c r="D68" s="108"/>
      <c r="E68" s="108"/>
      <c r="F68" s="2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22"/>
      <c r="R68" s="108"/>
      <c r="S68" s="108"/>
    </row>
    <row r="69" spans="2:19" ht="16.5" customHeight="1" x14ac:dyDescent="0.2">
      <c r="B69" s="225" t="s">
        <v>13</v>
      </c>
      <c r="C69" s="107"/>
      <c r="D69" s="107"/>
      <c r="E69" s="107"/>
      <c r="F69" s="4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20"/>
      <c r="R69" s="107"/>
      <c r="S69" s="107"/>
    </row>
    <row r="70" spans="2:19" x14ac:dyDescent="0.2">
      <c r="B70" s="226"/>
      <c r="C70" s="108" t="s">
        <v>22</v>
      </c>
      <c r="D70" s="122">
        <v>203231.10826579455</v>
      </c>
      <c r="E70" s="122">
        <v>559986.31627933844</v>
      </c>
      <c r="F70" s="2">
        <f t="shared" si="19"/>
        <v>760199.76986893313</v>
      </c>
      <c r="G70" s="122">
        <v>173415.95597580672</v>
      </c>
      <c r="H70" s="122">
        <v>586783.81389312644</v>
      </c>
      <c r="I70" s="122">
        <v>123371.41184096865</v>
      </c>
      <c r="J70" s="122">
        <v>607614.89414922881</v>
      </c>
      <c r="K70" s="122">
        <v>116731.60300902856</v>
      </c>
      <c r="L70" s="122">
        <v>519624.78744916007</v>
      </c>
      <c r="M70" s="122">
        <v>90583.623686014704</v>
      </c>
      <c r="N70" s="122">
        <v>529388.92505150486</v>
      </c>
      <c r="O70" s="122">
        <v>101199</v>
      </c>
      <c r="P70" s="122">
        <v>366626</v>
      </c>
      <c r="Q70" s="122">
        <f t="shared" si="15"/>
        <v>449618</v>
      </c>
      <c r="R70" s="122">
        <v>121232</v>
      </c>
      <c r="S70" s="122">
        <v>328386</v>
      </c>
    </row>
    <row r="71" spans="2:19" x14ac:dyDescent="0.2">
      <c r="B71" s="233"/>
      <c r="C71" s="108" t="s">
        <v>23</v>
      </c>
      <c r="D71" s="122">
        <v>114892.02285799441</v>
      </c>
      <c r="E71" s="122">
        <v>160890.49242577236</v>
      </c>
      <c r="F71" s="2">
        <f t="shared" si="19"/>
        <v>233720.15448784403</v>
      </c>
      <c r="G71" s="122">
        <v>110472.73006794635</v>
      </c>
      <c r="H71" s="122">
        <v>123247.42441989767</v>
      </c>
      <c r="I71" s="122">
        <v>66112.189898209443</v>
      </c>
      <c r="J71" s="122">
        <v>76467.205292074432</v>
      </c>
      <c r="K71" s="122">
        <v>76467.205292074432</v>
      </c>
      <c r="L71" s="122">
        <v>150598.66893294195</v>
      </c>
      <c r="M71" s="122">
        <v>52146.594523492349</v>
      </c>
      <c r="N71" s="122">
        <v>83465.552288991967</v>
      </c>
      <c r="O71" s="122">
        <v>73953</v>
      </c>
      <c r="P71" s="122">
        <v>117128</v>
      </c>
      <c r="Q71" s="122">
        <f t="shared" si="15"/>
        <v>245486</v>
      </c>
      <c r="R71" s="122">
        <v>120301</v>
      </c>
      <c r="S71" s="122">
        <v>125185</v>
      </c>
    </row>
    <row r="72" spans="2:19" ht="18" customHeight="1" x14ac:dyDescent="0.2">
      <c r="B72" s="224" t="s">
        <v>20</v>
      </c>
      <c r="C72" s="106"/>
      <c r="D72" s="106"/>
      <c r="E72" s="106"/>
      <c r="F72" s="27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21"/>
      <c r="R72" s="106"/>
      <c r="S72" s="106"/>
    </row>
    <row r="73" spans="2:19" x14ac:dyDescent="0.2">
      <c r="B73" s="234"/>
      <c r="C73" s="108" t="s">
        <v>22</v>
      </c>
      <c r="D73" s="196">
        <f>D66+D70</f>
        <v>454219.97295142163</v>
      </c>
      <c r="E73" s="196">
        <f>E66+E70</f>
        <v>1413073.0909131565</v>
      </c>
      <c r="F73" s="2">
        <f t="shared" si="19"/>
        <v>1552511.1887285491</v>
      </c>
      <c r="G73" s="196">
        <f t="shared" ref="G73:P73" si="20">G66+G70</f>
        <v>320849.37271437061</v>
      </c>
      <c r="H73" s="196">
        <f t="shared" si="20"/>
        <v>1231661.8160141786</v>
      </c>
      <c r="I73" s="196">
        <f t="shared" si="20"/>
        <v>239025.50896685384</v>
      </c>
      <c r="J73" s="196">
        <f t="shared" si="20"/>
        <v>1189310.7947613366</v>
      </c>
      <c r="K73" s="196">
        <f t="shared" si="20"/>
        <v>209031.31745440108</v>
      </c>
      <c r="L73" s="196">
        <f t="shared" si="20"/>
        <v>921697.74226711947</v>
      </c>
      <c r="M73" s="196">
        <f t="shared" si="20"/>
        <v>246046.6236860147</v>
      </c>
      <c r="N73" s="196">
        <f t="shared" si="20"/>
        <v>978345.92505150486</v>
      </c>
      <c r="O73" s="196">
        <f t="shared" si="20"/>
        <v>270850</v>
      </c>
      <c r="P73" s="196">
        <f t="shared" si="20"/>
        <v>859978</v>
      </c>
      <c r="Q73" s="122">
        <f t="shared" si="15"/>
        <v>956054</v>
      </c>
      <c r="R73" s="196">
        <f>R66+R70</f>
        <v>225193</v>
      </c>
      <c r="S73" s="196">
        <f>S66+S70</f>
        <v>730861</v>
      </c>
    </row>
    <row r="74" spans="2:19" x14ac:dyDescent="0.2">
      <c r="B74" s="233"/>
      <c r="C74" s="108" t="s">
        <v>23</v>
      </c>
      <c r="D74" s="196">
        <f>D67+D71</f>
        <v>268054.05253349623</v>
      </c>
      <c r="E74" s="196">
        <f>E67+E71</f>
        <v>503155.53593305626</v>
      </c>
      <c r="F74" s="2">
        <f t="shared" si="19"/>
        <v>571622.53659303009</v>
      </c>
      <c r="G74" s="196">
        <f t="shared" ref="G74:P74" si="21">G67+G71</f>
        <v>207604.26930116129</v>
      </c>
      <c r="H74" s="196">
        <f t="shared" si="21"/>
        <v>364018.2672918688</v>
      </c>
      <c r="I74" s="196">
        <f t="shared" si="21"/>
        <v>164130.26633920349</v>
      </c>
      <c r="J74" s="196">
        <f t="shared" si="21"/>
        <v>294640.96620406094</v>
      </c>
      <c r="K74" s="196">
        <f t="shared" si="21"/>
        <v>149153.83425752574</v>
      </c>
      <c r="L74" s="196">
        <f t="shared" si="21"/>
        <v>294207.31129639369</v>
      </c>
      <c r="M74" s="196">
        <f t="shared" si="21"/>
        <v>146595.59452349236</v>
      </c>
      <c r="N74" s="196">
        <f t="shared" si="21"/>
        <v>265817.55228899198</v>
      </c>
      <c r="O74" s="196">
        <f t="shared" si="21"/>
        <v>180820</v>
      </c>
      <c r="P74" s="196">
        <f t="shared" si="21"/>
        <v>306158</v>
      </c>
      <c r="Q74" s="122">
        <f>R74+S74</f>
        <v>471425</v>
      </c>
      <c r="R74" s="196">
        <f>R67+R71</f>
        <v>190652</v>
      </c>
      <c r="S74" s="196">
        <f>S67+S71</f>
        <v>280773</v>
      </c>
    </row>
    <row r="75" spans="2:19" ht="3" customHeight="1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2:19" x14ac:dyDescent="0.2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2:19" ht="18.75" x14ac:dyDescent="0.3">
      <c r="B77" s="249" t="s">
        <v>96</v>
      </c>
      <c r="C77" s="142"/>
      <c r="D77" s="142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81" spans="19:35" x14ac:dyDescent="0.2">
      <c r="S81" s="103" t="s">
        <v>76</v>
      </c>
      <c r="U81" s="103" t="s">
        <v>76</v>
      </c>
      <c r="W81" s="103" t="s">
        <v>76</v>
      </c>
      <c r="Y81" s="103" t="s">
        <v>76</v>
      </c>
      <c r="AA81" s="103" t="s">
        <v>77</v>
      </c>
      <c r="AB81" s="103" t="s">
        <v>77</v>
      </c>
      <c r="AC81" s="103" t="s">
        <v>77</v>
      </c>
      <c r="AD81" s="103" t="s">
        <v>77</v>
      </c>
      <c r="AE81" s="103" t="s">
        <v>76</v>
      </c>
      <c r="AG81" s="103" t="s">
        <v>77</v>
      </c>
      <c r="AI81" s="103" t="s">
        <v>76</v>
      </c>
    </row>
  </sheetData>
  <mergeCells count="8">
    <mergeCell ref="C3:S3"/>
    <mergeCell ref="R5:S5"/>
    <mergeCell ref="D5:E5"/>
    <mergeCell ref="G5:H5"/>
    <mergeCell ref="I5:J5"/>
    <mergeCell ref="K5:L5"/>
    <mergeCell ref="M5:N5"/>
    <mergeCell ref="O5:P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9"/>
  <sheetViews>
    <sheetView showGridLines="0" zoomScale="90" zoomScaleNormal="90" workbookViewId="0">
      <selection activeCell="D5" sqref="D5"/>
    </sheetView>
  </sheetViews>
  <sheetFormatPr baseColWidth="10" defaultRowHeight="15" x14ac:dyDescent="0.25"/>
  <cols>
    <col min="1" max="1" width="3" style="5" customWidth="1"/>
    <col min="2" max="2" width="25.42578125" style="5" customWidth="1"/>
    <col min="3" max="3" width="19.5703125" style="5" customWidth="1"/>
    <col min="4" max="4" width="15.140625" style="5" customWidth="1"/>
    <col min="5" max="5" width="5.7109375" style="5" customWidth="1"/>
    <col min="6" max="6" width="23" style="5" customWidth="1"/>
    <col min="7" max="7" width="20.42578125" style="5" customWidth="1"/>
    <col min="8" max="16384" width="11.42578125" style="5"/>
  </cols>
  <sheetData>
    <row r="4" spans="2:8" ht="15.75" customHeight="1" x14ac:dyDescent="0.25">
      <c r="D4" s="144" t="s">
        <v>105</v>
      </c>
      <c r="E4" s="199"/>
      <c r="F4" s="144"/>
      <c r="G4" s="144"/>
      <c r="H4" s="200"/>
    </row>
    <row r="5" spans="2:8" ht="18.75" customHeight="1" x14ac:dyDescent="0.25">
      <c r="D5" s="144" t="s">
        <v>106</v>
      </c>
      <c r="E5" s="144"/>
      <c r="F5" s="144"/>
      <c r="G5" s="199"/>
      <c r="H5" s="200"/>
    </row>
    <row r="6" spans="2:8" ht="24.75" customHeight="1" x14ac:dyDescent="0.25"/>
    <row r="7" spans="2:8" ht="3" customHeight="1" thickBot="1" x14ac:dyDescent="0.3">
      <c r="E7" s="151"/>
    </row>
    <row r="8" spans="2:8" ht="37.5" customHeight="1" thickTop="1" x14ac:dyDescent="0.25">
      <c r="B8" s="182" t="s">
        <v>24</v>
      </c>
      <c r="C8" s="183">
        <v>2010</v>
      </c>
      <c r="D8" s="183">
        <v>2015</v>
      </c>
      <c r="E8" s="198"/>
      <c r="F8" s="183">
        <v>2010</v>
      </c>
      <c r="G8" s="183">
        <v>2015</v>
      </c>
    </row>
    <row r="9" spans="2:8" s="51" customFormat="1" ht="6.75" customHeight="1" x14ac:dyDescent="0.25">
      <c r="B9" s="180"/>
      <c r="C9" s="181"/>
      <c r="D9" s="181"/>
      <c r="E9" s="58"/>
    </row>
    <row r="10" spans="2:8" ht="18.75" customHeight="1" x14ac:dyDescent="0.25">
      <c r="B10" s="177" t="s">
        <v>12</v>
      </c>
      <c r="C10" s="23"/>
      <c r="D10" s="23"/>
      <c r="E10" s="23"/>
      <c r="F10" s="202" t="s">
        <v>13</v>
      </c>
      <c r="G10" s="176"/>
    </row>
    <row r="11" spans="2:8" ht="9.75" customHeight="1" x14ac:dyDescent="0.25">
      <c r="B11" s="175"/>
      <c r="C11" s="23"/>
      <c r="D11" s="23"/>
      <c r="E11" s="3"/>
      <c r="F11" s="3"/>
      <c r="G11" s="3"/>
    </row>
    <row r="12" spans="2:8" x14ac:dyDescent="0.25">
      <c r="B12" s="169" t="s">
        <v>25</v>
      </c>
      <c r="C12" s="2">
        <v>1836.1982865029763</v>
      </c>
      <c r="D12" s="2">
        <v>4910</v>
      </c>
      <c r="E12" s="58"/>
      <c r="F12" s="2">
        <v>2331.3275585508572</v>
      </c>
      <c r="G12" s="2">
        <v>2711</v>
      </c>
    </row>
    <row r="13" spans="2:8" x14ac:dyDescent="0.25">
      <c r="B13" s="169" t="s">
        <v>26</v>
      </c>
      <c r="C13" s="2">
        <v>614.01264804161303</v>
      </c>
      <c r="D13" s="2">
        <v>1199</v>
      </c>
      <c r="E13" s="58"/>
      <c r="F13" s="2">
        <v>53.513349750709885</v>
      </c>
      <c r="G13" s="2">
        <v>1263</v>
      </c>
    </row>
    <row r="14" spans="2:8" x14ac:dyDescent="0.25">
      <c r="B14" s="169" t="s">
        <v>27</v>
      </c>
      <c r="C14" s="2">
        <v>42.183424242424238</v>
      </c>
      <c r="D14" s="2">
        <v>603</v>
      </c>
      <c r="E14" s="51"/>
      <c r="F14" s="2">
        <v>0</v>
      </c>
      <c r="G14" s="2">
        <v>452</v>
      </c>
    </row>
    <row r="15" spans="2:8" x14ac:dyDescent="0.25">
      <c r="B15" s="169" t="s">
        <v>28</v>
      </c>
      <c r="C15" s="2">
        <v>204.55558226190476</v>
      </c>
      <c r="D15" s="2">
        <v>497</v>
      </c>
      <c r="E15" s="51"/>
      <c r="F15" s="2">
        <v>846.69069431681328</v>
      </c>
      <c r="G15" s="2">
        <v>1298</v>
      </c>
    </row>
    <row r="16" spans="2:8" x14ac:dyDescent="0.25">
      <c r="B16" s="169" t="s">
        <v>111</v>
      </c>
      <c r="C16" s="2">
        <v>6635.2605109815859</v>
      </c>
      <c r="D16" s="2">
        <v>3962</v>
      </c>
      <c r="E16" s="51"/>
      <c r="F16" s="2">
        <v>156.14514330861306</v>
      </c>
      <c r="G16" s="2">
        <v>246</v>
      </c>
    </row>
    <row r="17" spans="2:7" x14ac:dyDescent="0.25">
      <c r="B17" s="169" t="s">
        <v>29</v>
      </c>
      <c r="C17" s="2">
        <v>1570.2992900793649</v>
      </c>
      <c r="D17" s="2">
        <v>3028</v>
      </c>
      <c r="E17" s="51"/>
      <c r="F17" s="2">
        <v>4270.7624440584632</v>
      </c>
      <c r="G17" s="2">
        <v>8859</v>
      </c>
    </row>
    <row r="18" spans="2:7" x14ac:dyDescent="0.25">
      <c r="B18" s="169" t="s">
        <v>30</v>
      </c>
      <c r="C18" s="2">
        <v>7270.1726745851001</v>
      </c>
      <c r="D18" s="2">
        <v>3715</v>
      </c>
      <c r="E18" s="51"/>
      <c r="F18" s="2">
        <v>4856.0807031224349</v>
      </c>
      <c r="G18" s="2">
        <v>2419</v>
      </c>
    </row>
    <row r="19" spans="2:7" x14ac:dyDescent="0.25">
      <c r="B19" s="169" t="s">
        <v>31</v>
      </c>
      <c r="C19" s="13">
        <v>4460.4822856403516</v>
      </c>
      <c r="D19" s="2">
        <v>20417</v>
      </c>
      <c r="E19" s="51"/>
      <c r="F19" s="2">
        <v>543.98042909511912</v>
      </c>
      <c r="G19" s="2">
        <v>385</v>
      </c>
    </row>
    <row r="20" spans="2:7" x14ac:dyDescent="0.25">
      <c r="B20" s="169" t="s">
        <v>32</v>
      </c>
      <c r="C20" s="2">
        <v>8808.2114328926164</v>
      </c>
      <c r="D20" s="2">
        <v>7915</v>
      </c>
      <c r="E20" s="51"/>
      <c r="F20" s="2">
        <v>45488.412453351222</v>
      </c>
      <c r="G20" s="2">
        <v>29510</v>
      </c>
    </row>
    <row r="21" spans="2:7" x14ac:dyDescent="0.25">
      <c r="B21" s="169" t="s">
        <v>33</v>
      </c>
      <c r="C21" s="2">
        <v>4310.4816012032397</v>
      </c>
      <c r="D21" s="2">
        <v>11301</v>
      </c>
      <c r="E21" s="51"/>
      <c r="F21" s="2">
        <v>1183.8488501810734</v>
      </c>
      <c r="G21" s="2">
        <v>832</v>
      </c>
    </row>
    <row r="22" spans="2:7" x14ac:dyDescent="0.25">
      <c r="B22" s="169" t="s">
        <v>34</v>
      </c>
      <c r="C22" s="2">
        <v>25250.134821064592</v>
      </c>
      <c r="D22" s="2">
        <v>10896</v>
      </c>
      <c r="E22" s="51"/>
      <c r="F22" s="2">
        <v>13247.309183745721</v>
      </c>
      <c r="G22" s="2">
        <v>15413</v>
      </c>
    </row>
    <row r="23" spans="2:7" x14ac:dyDescent="0.25">
      <c r="B23" s="169" t="s">
        <v>35</v>
      </c>
      <c r="C23" s="2">
        <v>11337.82124065252</v>
      </c>
      <c r="D23" s="2">
        <v>10308</v>
      </c>
      <c r="E23" s="51"/>
      <c r="F23" s="2">
        <v>11765.953009457697</v>
      </c>
      <c r="G23" s="2">
        <v>4875</v>
      </c>
    </row>
    <row r="24" spans="2:7" x14ac:dyDescent="0.25">
      <c r="B24" s="169" t="s">
        <v>36</v>
      </c>
      <c r="C24" s="2">
        <v>7647.1702634269986</v>
      </c>
      <c r="D24" s="2">
        <v>2906</v>
      </c>
      <c r="E24" s="51"/>
      <c r="F24" s="2">
        <v>9607.2723003959618</v>
      </c>
      <c r="G24" s="2">
        <v>6766</v>
      </c>
    </row>
    <row r="25" spans="2:7" x14ac:dyDescent="0.25">
      <c r="B25" s="169" t="s">
        <v>37</v>
      </c>
      <c r="C25" s="2">
        <v>16436.057017482693</v>
      </c>
      <c r="D25" s="2">
        <v>15062</v>
      </c>
      <c r="E25" s="51"/>
      <c r="F25" s="2">
        <v>41180.069323227835</v>
      </c>
      <c r="G25" s="2">
        <v>85117</v>
      </c>
    </row>
    <row r="26" spans="2:7" x14ac:dyDescent="0.25">
      <c r="B26" s="169" t="s">
        <v>3</v>
      </c>
      <c r="C26" s="2">
        <v>10548.952857728624</v>
      </c>
      <c r="D26" s="2">
        <v>5189</v>
      </c>
      <c r="E26" s="51"/>
      <c r="F26" s="2">
        <v>34253.870522897327</v>
      </c>
      <c r="G26" s="2">
        <v>19971</v>
      </c>
    </row>
    <row r="27" spans="2:7" x14ac:dyDescent="0.25">
      <c r="B27" s="169" t="s">
        <v>112</v>
      </c>
      <c r="C27" s="2">
        <v>28497.427331441675</v>
      </c>
      <c r="D27" s="2">
        <v>13289</v>
      </c>
      <c r="E27" s="51"/>
      <c r="F27" s="2">
        <v>29752.253711021214</v>
      </c>
      <c r="G27" s="2">
        <v>13514</v>
      </c>
    </row>
    <row r="28" spans="2:7" x14ac:dyDescent="0.25">
      <c r="B28" s="169" t="s">
        <v>38</v>
      </c>
      <c r="C28" s="2">
        <v>1308.3525018354983</v>
      </c>
      <c r="D28" s="2">
        <v>1406</v>
      </c>
      <c r="E28" s="51"/>
      <c r="F28" s="2">
        <v>8714.5262936222043</v>
      </c>
      <c r="G28" s="2">
        <v>4202</v>
      </c>
    </row>
    <row r="29" spans="2:7" x14ac:dyDescent="0.25">
      <c r="B29" s="169" t="s">
        <v>39</v>
      </c>
      <c r="C29" s="2">
        <v>8356.2721668769809</v>
      </c>
      <c r="D29" s="2">
        <v>2893</v>
      </c>
      <c r="E29" s="51"/>
      <c r="F29" s="2">
        <v>3361.5349322620382</v>
      </c>
      <c r="G29" s="2">
        <v>2886</v>
      </c>
    </row>
    <row r="30" spans="2:7" x14ac:dyDescent="0.25">
      <c r="B30" s="169" t="s">
        <v>40</v>
      </c>
      <c r="C30" s="2">
        <v>12988.094792932478</v>
      </c>
      <c r="D30" s="2">
        <v>2283</v>
      </c>
      <c r="E30" s="51"/>
      <c r="F30" s="2">
        <v>1026.0100084644457</v>
      </c>
      <c r="G30" s="2">
        <v>1541</v>
      </c>
    </row>
    <row r="31" spans="2:7" x14ac:dyDescent="0.25">
      <c r="B31" s="169" t="s">
        <v>41</v>
      </c>
      <c r="C31" s="2">
        <v>12764.641107359192</v>
      </c>
      <c r="D31" s="2">
        <v>5696</v>
      </c>
      <c r="E31" s="51"/>
      <c r="F31" s="2">
        <v>14649.757710595406</v>
      </c>
      <c r="G31" s="2">
        <v>5387</v>
      </c>
    </row>
    <row r="32" spans="2:7" x14ac:dyDescent="0.25">
      <c r="B32" s="169" t="s">
        <v>42</v>
      </c>
      <c r="C32" s="2">
        <v>11191.282279845291</v>
      </c>
      <c r="D32" s="2">
        <v>4975</v>
      </c>
      <c r="E32" s="51"/>
      <c r="F32" s="2">
        <v>26561.122144629517</v>
      </c>
      <c r="G32" s="2">
        <v>11459</v>
      </c>
    </row>
    <row r="33" spans="1:7" x14ac:dyDescent="0.25">
      <c r="B33" s="169" t="s">
        <v>43</v>
      </c>
      <c r="C33" s="2">
        <v>3933.1708142460998</v>
      </c>
      <c r="D33" s="2">
        <v>929</v>
      </c>
      <c r="E33" s="51"/>
      <c r="F33" s="2">
        <v>3160.3428387263207</v>
      </c>
      <c r="G33" s="2">
        <v>3307</v>
      </c>
    </row>
    <row r="34" spans="1:7" x14ac:dyDescent="0.25">
      <c r="B34" s="169" t="s">
        <v>44</v>
      </c>
      <c r="C34" s="2">
        <v>205.09654285714285</v>
      </c>
      <c r="D34" s="2">
        <v>65</v>
      </c>
      <c r="E34" s="51"/>
      <c r="F34" s="2">
        <v>400.49784950932104</v>
      </c>
      <c r="G34" s="2">
        <v>289</v>
      </c>
    </row>
    <row r="35" spans="1:7" x14ac:dyDescent="0.25">
      <c r="B35" s="169" t="s">
        <v>45</v>
      </c>
      <c r="C35" s="2">
        <v>11701.800019740291</v>
      </c>
      <c r="D35" s="2">
        <v>1847</v>
      </c>
      <c r="E35" s="51"/>
      <c r="F35" s="2">
        <v>951.87792866110055</v>
      </c>
      <c r="G35" s="2">
        <v>1262</v>
      </c>
    </row>
    <row r="36" spans="1:7" x14ac:dyDescent="0.25">
      <c r="B36" s="169" t="s">
        <v>46</v>
      </c>
      <c r="C36" s="2">
        <v>8597.2826747754825</v>
      </c>
      <c r="D36" s="2">
        <v>9899</v>
      </c>
      <c r="E36" s="51"/>
      <c r="F36" s="2">
        <v>963.24250487219285</v>
      </c>
      <c r="G36" s="2">
        <v>510</v>
      </c>
    </row>
    <row r="37" spans="1:7" x14ac:dyDescent="0.25">
      <c r="B37" s="169" t="s">
        <v>47</v>
      </c>
      <c r="C37" s="2">
        <v>10037.444455074938</v>
      </c>
      <c r="D37" s="2">
        <v>7599</v>
      </c>
      <c r="E37" s="51"/>
      <c r="F37" s="2">
        <v>261.89853941464889</v>
      </c>
      <c r="G37" s="2">
        <v>389</v>
      </c>
    </row>
    <row r="38" spans="1:7" x14ac:dyDescent="0.25">
      <c r="B38" s="169" t="s">
        <v>48</v>
      </c>
      <c r="C38" s="2">
        <v>412.61229321189813</v>
      </c>
      <c r="D38" s="2">
        <v>60</v>
      </c>
      <c r="E38" s="51"/>
      <c r="F38" s="2">
        <v>328.62489161807139</v>
      </c>
      <c r="G38" s="2">
        <v>507</v>
      </c>
    </row>
    <row r="39" spans="1:7" x14ac:dyDescent="0.25">
      <c r="B39" s="169" t="s">
        <v>49</v>
      </c>
      <c r="C39" s="2">
        <v>10797.070871648704</v>
      </c>
      <c r="D39" s="2">
        <v>5278</v>
      </c>
      <c r="E39" s="51"/>
      <c r="F39" s="2">
        <v>369.19606479838586</v>
      </c>
      <c r="G39" s="2">
        <v>839</v>
      </c>
    </row>
    <row r="40" spans="1:7" x14ac:dyDescent="0.25">
      <c r="B40" s="169" t="s">
        <v>50</v>
      </c>
      <c r="C40" s="2">
        <v>1064.6700685124799</v>
      </c>
      <c r="D40" s="2">
        <v>74</v>
      </c>
      <c r="E40" s="51"/>
      <c r="F40" s="2">
        <v>3941.0896748529158</v>
      </c>
      <c r="G40" s="2">
        <v>1379</v>
      </c>
    </row>
    <row r="41" spans="1:7" x14ac:dyDescent="0.25">
      <c r="B41" s="169" t="s">
        <v>51</v>
      </c>
      <c r="C41" s="2">
        <v>10034.695670548623</v>
      </c>
      <c r="D41" s="2">
        <v>6470</v>
      </c>
      <c r="E41" s="51"/>
      <c r="F41" s="2">
        <v>10799.353024781689</v>
      </c>
      <c r="G41" s="2">
        <v>5680</v>
      </c>
    </row>
    <row r="42" spans="1:7" x14ac:dyDescent="0.25">
      <c r="B42" s="169" t="s">
        <v>52</v>
      </c>
      <c r="C42" s="2">
        <v>316.93148138528136</v>
      </c>
      <c r="D42" s="2">
        <v>18</v>
      </c>
      <c r="E42" s="51"/>
      <c r="F42" s="2">
        <v>1698.2738697530144</v>
      </c>
      <c r="G42" s="2">
        <v>867</v>
      </c>
    </row>
    <row r="43" spans="1:7" ht="15" customHeight="1" thickBot="1" x14ac:dyDescent="0.3">
      <c r="B43" s="178" t="s">
        <v>53</v>
      </c>
      <c r="C43" s="179">
        <v>5729.384728516683</v>
      </c>
      <c r="D43" s="179">
        <v>8701</v>
      </c>
      <c r="E43" s="51"/>
      <c r="F43" s="179">
        <v>5593.4043579363379</v>
      </c>
      <c r="G43" s="179">
        <v>1965</v>
      </c>
    </row>
    <row r="44" spans="1:7" ht="10.5" customHeight="1" thickTop="1" x14ac:dyDescent="0.25">
      <c r="B44" s="53"/>
      <c r="C44" s="169"/>
      <c r="D44" s="13"/>
      <c r="E44" s="201"/>
    </row>
    <row r="45" spans="1:7" ht="19.5" customHeight="1" x14ac:dyDescent="0.25">
      <c r="A45" s="53"/>
      <c r="B45" s="250" t="s">
        <v>96</v>
      </c>
      <c r="D45" s="53"/>
      <c r="E45" s="51"/>
    </row>
    <row r="46" spans="1:7" x14ac:dyDescent="0.25">
      <c r="E46" s="51"/>
    </row>
    <row r="47" spans="1:7" x14ac:dyDescent="0.25">
      <c r="E47" s="51"/>
    </row>
    <row r="48" spans="1:7" x14ac:dyDescent="0.25">
      <c r="E48" s="51"/>
    </row>
    <row r="49" spans="5:5" x14ac:dyDescent="0.25">
      <c r="E49" s="51"/>
    </row>
    <row r="50" spans="5:5" x14ac:dyDescent="0.25">
      <c r="E50" s="51"/>
    </row>
    <row r="51" spans="5:5" x14ac:dyDescent="0.25">
      <c r="E51" s="51"/>
    </row>
    <row r="52" spans="5:5" x14ac:dyDescent="0.25">
      <c r="E52" s="51"/>
    </row>
    <row r="53" spans="5:5" x14ac:dyDescent="0.25">
      <c r="E53" s="51"/>
    </row>
    <row r="54" spans="5:5" x14ac:dyDescent="0.25">
      <c r="E54" s="51"/>
    </row>
    <row r="77" spans="2:3" ht="15" customHeight="1" x14ac:dyDescent="0.25"/>
    <row r="78" spans="2:3" x14ac:dyDescent="0.25">
      <c r="C78" s="186"/>
    </row>
    <row r="79" spans="2:3" x14ac:dyDescent="0.25">
      <c r="B79" s="18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62"/>
  <sheetViews>
    <sheetView showGridLines="0" zoomScale="80" zoomScaleNormal="80" workbookViewId="0">
      <selection activeCell="D62" sqref="D62"/>
    </sheetView>
  </sheetViews>
  <sheetFormatPr baseColWidth="10" defaultRowHeight="15" x14ac:dyDescent="0.25"/>
  <cols>
    <col min="1" max="1" width="4.7109375" style="5" customWidth="1"/>
    <col min="2" max="2" width="26" style="5" customWidth="1"/>
    <col min="3" max="3" width="11.42578125" style="5"/>
    <col min="4" max="4" width="26.7109375" style="5" customWidth="1"/>
    <col min="5" max="5" width="13.7109375" style="5" customWidth="1"/>
    <col min="6" max="6" width="13.5703125" style="5" customWidth="1"/>
    <col min="7" max="7" width="14.42578125" style="5" customWidth="1"/>
    <col min="8" max="8" width="13.28515625" style="5" customWidth="1"/>
    <col min="9" max="9" width="11.42578125" style="5"/>
    <col min="10" max="10" width="14" style="5" customWidth="1"/>
    <col min="11" max="12" width="11.42578125" style="5"/>
    <col min="13" max="13" width="13.85546875" style="5" customWidth="1"/>
    <col min="14" max="15" width="11.42578125" style="5"/>
    <col min="16" max="16" width="16.5703125" style="5" customWidth="1"/>
    <col min="17" max="18" width="11.42578125" style="5"/>
    <col min="19" max="19" width="15.7109375" style="5" customWidth="1"/>
    <col min="20" max="21" width="11.42578125" style="5"/>
    <col min="22" max="22" width="16.140625" style="5" customWidth="1"/>
    <col min="23" max="24" width="11.42578125" style="5"/>
    <col min="25" max="25" width="14.85546875" style="5" customWidth="1"/>
    <col min="26" max="16384" width="11.42578125" style="5"/>
  </cols>
  <sheetData>
    <row r="5" spans="2:27" ht="18" x14ac:dyDescent="0.25">
      <c r="F5" s="255" t="s">
        <v>95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</row>
    <row r="6" spans="2:27" ht="23.25" customHeight="1" thickBot="1" x14ac:dyDescent="0.3"/>
    <row r="7" spans="2:27" ht="26.25" customHeight="1" thickTop="1" x14ac:dyDescent="0.25">
      <c r="B7" s="244"/>
      <c r="C7" s="159"/>
      <c r="D7" s="159"/>
      <c r="E7" s="259">
        <v>2009</v>
      </c>
      <c r="F7" s="259"/>
      <c r="G7" s="259"/>
      <c r="H7" s="259">
        <v>2010</v>
      </c>
      <c r="I7" s="259"/>
      <c r="J7" s="259"/>
      <c r="K7" s="257">
        <v>2011</v>
      </c>
      <c r="L7" s="257"/>
      <c r="M7" s="257"/>
      <c r="N7" s="257">
        <v>2012</v>
      </c>
      <c r="O7" s="257"/>
      <c r="P7" s="257"/>
      <c r="Q7" s="257">
        <v>2013</v>
      </c>
      <c r="R7" s="257"/>
      <c r="S7" s="257"/>
      <c r="T7" s="259">
        <v>2014</v>
      </c>
      <c r="U7" s="259"/>
      <c r="V7" s="259"/>
      <c r="W7" s="257">
        <v>2015</v>
      </c>
      <c r="X7" s="257"/>
      <c r="Y7" s="257"/>
      <c r="Z7" s="58"/>
      <c r="AA7" s="51"/>
    </row>
    <row r="8" spans="2:27" ht="15" customHeight="1" thickBot="1" x14ac:dyDescent="0.3">
      <c r="B8" s="152"/>
      <c r="C8" s="152"/>
      <c r="D8" s="152"/>
      <c r="E8" s="160" t="s">
        <v>6</v>
      </c>
      <c r="F8" s="162" t="s">
        <v>3</v>
      </c>
      <c r="G8" s="160" t="s">
        <v>57</v>
      </c>
      <c r="H8" s="161" t="s">
        <v>6</v>
      </c>
      <c r="I8" s="163" t="s">
        <v>3</v>
      </c>
      <c r="J8" s="163" t="s">
        <v>57</v>
      </c>
      <c r="K8" s="161" t="s">
        <v>6</v>
      </c>
      <c r="L8" s="156" t="s">
        <v>3</v>
      </c>
      <c r="M8" s="156" t="s">
        <v>57</v>
      </c>
      <c r="N8" s="161" t="s">
        <v>6</v>
      </c>
      <c r="O8" s="156" t="s">
        <v>3</v>
      </c>
      <c r="P8" s="156" t="s">
        <v>57</v>
      </c>
      <c r="Q8" s="161" t="s">
        <v>6</v>
      </c>
      <c r="R8" s="156" t="s">
        <v>3</v>
      </c>
      <c r="S8" s="156" t="s">
        <v>57</v>
      </c>
      <c r="T8" s="164" t="s">
        <v>6</v>
      </c>
      <c r="U8" s="163" t="s">
        <v>3</v>
      </c>
      <c r="V8" s="163" t="s">
        <v>57</v>
      </c>
      <c r="W8" s="161" t="s">
        <v>6</v>
      </c>
      <c r="X8" s="156" t="s">
        <v>3</v>
      </c>
      <c r="Y8" s="156" t="s">
        <v>57</v>
      </c>
      <c r="Z8" s="58"/>
      <c r="AA8" s="51"/>
    </row>
    <row r="9" spans="2:27" ht="5.25" customHeight="1" thickTop="1" x14ac:dyDescent="0.25">
      <c r="B9" s="53"/>
      <c r="C9" s="53"/>
      <c r="D9" s="53"/>
      <c r="E9" s="245"/>
      <c r="F9" s="245"/>
      <c r="G9" s="245"/>
      <c r="H9" s="246"/>
      <c r="I9" s="20"/>
      <c r="J9" s="20"/>
      <c r="K9" s="246"/>
      <c r="L9" s="20"/>
      <c r="M9" s="20"/>
      <c r="N9" s="246"/>
      <c r="O9" s="20"/>
      <c r="P9" s="20"/>
      <c r="Q9" s="246"/>
      <c r="R9" s="20"/>
      <c r="S9" s="20"/>
      <c r="T9" s="246"/>
      <c r="U9" s="20"/>
      <c r="V9" s="20"/>
      <c r="W9" s="246"/>
      <c r="X9" s="20"/>
      <c r="Y9" s="20"/>
      <c r="Z9" s="53"/>
    </row>
    <row r="10" spans="2:27" ht="33.75" customHeight="1" x14ac:dyDescent="0.25">
      <c r="B10" s="247" t="s">
        <v>109</v>
      </c>
      <c r="C10" s="3"/>
      <c r="D10" s="3"/>
      <c r="E10" s="253">
        <v>1038169.9323190068</v>
      </c>
      <c r="F10" s="253">
        <v>317712.82343533193</v>
      </c>
      <c r="G10" s="253">
        <v>720457.10888368194</v>
      </c>
      <c r="H10" s="66">
        <v>994075.72816378879</v>
      </c>
      <c r="I10" s="66">
        <v>284027.67708843848</v>
      </c>
      <c r="J10" s="66">
        <v>710048.05107538274</v>
      </c>
      <c r="K10" s="66">
        <v>873605.47309011628</v>
      </c>
      <c r="L10" s="66">
        <v>189498.44488852119</v>
      </c>
      <c r="M10" s="66">
        <v>684107.02820161183</v>
      </c>
      <c r="N10" s="66">
        <v>786498.0152890624</v>
      </c>
      <c r="O10" s="66">
        <v>182521.59202826108</v>
      </c>
      <c r="P10" s="66">
        <v>603976.42326083174</v>
      </c>
      <c r="Q10" s="66">
        <v>754949.44879569521</v>
      </c>
      <c r="R10" s="66">
        <v>142570.58546846145</v>
      </c>
      <c r="S10" s="66">
        <v>612378.86332723068</v>
      </c>
      <c r="T10" s="66">
        <v>658906</v>
      </c>
      <c r="U10" s="66">
        <v>175152</v>
      </c>
      <c r="V10" s="66">
        <v>483754</v>
      </c>
      <c r="W10" s="66">
        <v>695342</v>
      </c>
      <c r="X10" s="66">
        <v>241772</v>
      </c>
      <c r="Y10" s="66">
        <v>453570</v>
      </c>
      <c r="Z10" s="51"/>
      <c r="AA10" s="51"/>
    </row>
    <row r="11" spans="2:27" x14ac:dyDescent="0.25">
      <c r="B11" s="15"/>
      <c r="C11" s="258" t="s">
        <v>55</v>
      </c>
      <c r="D11" s="258"/>
      <c r="E11" s="19">
        <v>703625.56297777768</v>
      </c>
      <c r="F11" s="19">
        <v>164780.86378098215</v>
      </c>
      <c r="G11" s="19">
        <v>538844.69919681514</v>
      </c>
      <c r="H11" s="13">
        <v>739250.55304617202</v>
      </c>
      <c r="I11" s="13">
        <v>129987.61613186149</v>
      </c>
      <c r="J11" s="13">
        <v>609262.93691431358</v>
      </c>
      <c r="K11" s="13">
        <v>735179.6130118958</v>
      </c>
      <c r="L11" s="13">
        <v>118403.19393797769</v>
      </c>
      <c r="M11" s="13">
        <v>616776.4190739101</v>
      </c>
      <c r="N11" s="13">
        <v>612598.50631350232</v>
      </c>
      <c r="O11" s="13">
        <v>94781.811232567779</v>
      </c>
      <c r="P11" s="13">
        <v>517816.69508097542</v>
      </c>
      <c r="Q11" s="13">
        <v>521282.29334092623</v>
      </c>
      <c r="R11" s="13">
        <v>39118.897821473351</v>
      </c>
      <c r="S11" s="13">
        <v>482163.39551945427</v>
      </c>
      <c r="T11" s="13">
        <v>399248</v>
      </c>
      <c r="U11" s="13">
        <v>39286</v>
      </c>
      <c r="V11" s="13">
        <v>359962</v>
      </c>
      <c r="W11" s="13">
        <v>328482</v>
      </c>
      <c r="X11" s="13">
        <v>46300</v>
      </c>
      <c r="Y11" s="13">
        <v>282182</v>
      </c>
      <c r="Z11" s="51"/>
      <c r="AA11" s="51"/>
    </row>
    <row r="12" spans="2:27" x14ac:dyDescent="0.25">
      <c r="B12" s="15"/>
      <c r="C12" s="16" t="s">
        <v>56</v>
      </c>
      <c r="D12" s="16"/>
      <c r="E12" s="19">
        <v>334544.36934124242</v>
      </c>
      <c r="F12" s="19">
        <v>152931.95965435173</v>
      </c>
      <c r="G12" s="19">
        <v>181612.40968689453</v>
      </c>
      <c r="H12" s="13">
        <v>254825.17511764998</v>
      </c>
      <c r="I12" s="13">
        <v>154040.06095657195</v>
      </c>
      <c r="J12" s="13">
        <v>100785.11416107554</v>
      </c>
      <c r="K12" s="13">
        <v>138425.86007823562</v>
      </c>
      <c r="L12" s="13">
        <v>71095.250950546135</v>
      </c>
      <c r="M12" s="13">
        <v>67330.609127690943</v>
      </c>
      <c r="N12" s="13">
        <v>173899.50897558383</v>
      </c>
      <c r="O12" s="13">
        <v>87739.780795688537</v>
      </c>
      <c r="P12" s="13">
        <v>86159.728179891972</v>
      </c>
      <c r="Q12" s="13">
        <v>233667.15545475486</v>
      </c>
      <c r="R12" s="13">
        <v>103451.68764698847</v>
      </c>
      <c r="S12" s="13">
        <v>130215.46780776883</v>
      </c>
      <c r="T12" s="13">
        <v>259658</v>
      </c>
      <c r="U12" s="13">
        <v>135866</v>
      </c>
      <c r="V12" s="13">
        <v>123792</v>
      </c>
      <c r="W12" s="13">
        <v>366860</v>
      </c>
      <c r="X12" s="13">
        <v>195472</v>
      </c>
      <c r="Y12" s="13">
        <v>171388</v>
      </c>
      <c r="Z12" s="51"/>
      <c r="AA12" s="51"/>
    </row>
    <row r="13" spans="2:27" ht="5.25" customHeight="1" x14ac:dyDescent="0.25">
      <c r="C13" s="240"/>
      <c r="D13" s="185"/>
      <c r="E13" s="241"/>
      <c r="F13" s="242"/>
      <c r="G13" s="242"/>
      <c r="W13" s="18"/>
    </row>
    <row r="14" spans="2:27" x14ac:dyDescent="0.25">
      <c r="B14" s="42" t="s">
        <v>108</v>
      </c>
      <c r="C14" s="3"/>
      <c r="D14" s="24"/>
      <c r="E14" s="49">
        <v>701035.41609695577</v>
      </c>
      <c r="F14" s="49">
        <v>164521.84474796077</v>
      </c>
      <c r="G14" s="49">
        <v>536513.57134901464</v>
      </c>
      <c r="H14" s="31">
        <v>738889.78346205095</v>
      </c>
      <c r="I14" s="31">
        <v>129899.3446262324</v>
      </c>
      <c r="J14" s="31">
        <v>608990.43883582158</v>
      </c>
      <c r="K14" s="31">
        <v>734681.8580400499</v>
      </c>
      <c r="L14" s="31">
        <v>118378.97695514551</v>
      </c>
      <c r="M14" s="31">
        <v>616302.4190739101</v>
      </c>
      <c r="N14" s="31">
        <v>612415.64945139911</v>
      </c>
      <c r="O14" s="31">
        <v>94695.634348756721</v>
      </c>
      <c r="P14" s="31">
        <v>517720.01510268328</v>
      </c>
      <c r="Q14" s="31">
        <v>520275.69897469401</v>
      </c>
      <c r="R14" s="31">
        <v>39031.297970583168</v>
      </c>
      <c r="S14" s="31">
        <v>481244.40100411326</v>
      </c>
      <c r="T14" s="31">
        <v>397942</v>
      </c>
      <c r="U14" s="31">
        <v>39182</v>
      </c>
      <c r="V14" s="31">
        <v>358760</v>
      </c>
      <c r="W14" s="31">
        <v>324890</v>
      </c>
      <c r="X14" s="31">
        <v>45907</v>
      </c>
      <c r="Y14" s="31">
        <v>278983</v>
      </c>
      <c r="Z14" s="51"/>
      <c r="AA14" s="51"/>
    </row>
    <row r="15" spans="2:27" x14ac:dyDescent="0.25">
      <c r="B15" s="243"/>
      <c r="C15" s="17" t="s">
        <v>59</v>
      </c>
      <c r="D15" s="185"/>
      <c r="E15" s="8">
        <v>65695.356431058084</v>
      </c>
      <c r="F15" s="8">
        <v>25815.625974053288</v>
      </c>
      <c r="G15" s="8">
        <v>39879.730457004902</v>
      </c>
      <c r="H15" s="2">
        <v>76810.974030114274</v>
      </c>
      <c r="I15" s="2">
        <v>25218.342691399976</v>
      </c>
      <c r="J15" s="2">
        <v>51592.631338714273</v>
      </c>
      <c r="K15" s="2">
        <v>87130.906655522529</v>
      </c>
      <c r="L15" s="2">
        <v>24138.65144258166</v>
      </c>
      <c r="M15" s="2">
        <v>62992.25521294088</v>
      </c>
      <c r="N15" s="2">
        <v>63590.509342311969</v>
      </c>
      <c r="O15" s="2">
        <v>19330.850762281108</v>
      </c>
      <c r="P15" s="2">
        <v>44259.658580030977</v>
      </c>
      <c r="Q15" s="2">
        <v>55145.970055107689</v>
      </c>
      <c r="R15" s="2">
        <v>13598.925225286908</v>
      </c>
      <c r="S15" s="2">
        <v>41547.044829820574</v>
      </c>
      <c r="T15" s="2">
        <v>24121</v>
      </c>
      <c r="U15" s="2">
        <v>9636</v>
      </c>
      <c r="V15" s="2">
        <v>14485</v>
      </c>
      <c r="W15" s="2">
        <v>25205</v>
      </c>
      <c r="X15" s="2">
        <v>10557</v>
      </c>
      <c r="Y15" s="2">
        <v>14648</v>
      </c>
    </row>
    <row r="16" spans="2:27" x14ac:dyDescent="0.25">
      <c r="B16" s="11"/>
      <c r="C16" s="17" t="s">
        <v>60</v>
      </c>
      <c r="D16" s="185"/>
      <c r="E16" s="8">
        <v>192797.00417014456</v>
      </c>
      <c r="F16" s="8">
        <v>52207.776841057152</v>
      </c>
      <c r="G16" s="8">
        <v>140589.22732908637</v>
      </c>
      <c r="H16" s="2">
        <v>173737.38853783242</v>
      </c>
      <c r="I16" s="2">
        <v>38910.699674801115</v>
      </c>
      <c r="J16" s="2">
        <v>134826.6888630318</v>
      </c>
      <c r="K16" s="2">
        <v>220702.03346821762</v>
      </c>
      <c r="L16" s="2">
        <v>33039.050134905774</v>
      </c>
      <c r="M16" s="2">
        <v>187662.98333331358</v>
      </c>
      <c r="N16" s="2">
        <v>183413.29768044414</v>
      </c>
      <c r="O16" s="2">
        <v>25382.631579971378</v>
      </c>
      <c r="P16" s="2">
        <v>158030.66610047239</v>
      </c>
      <c r="Q16" s="2">
        <v>78127.825058004208</v>
      </c>
      <c r="R16" s="2">
        <v>1972.8579038517751</v>
      </c>
      <c r="S16" s="2">
        <v>76154.967154152473</v>
      </c>
      <c r="T16" s="2">
        <v>55900</v>
      </c>
      <c r="U16" s="2">
        <v>2079</v>
      </c>
      <c r="V16" s="2">
        <v>53821</v>
      </c>
      <c r="W16" s="2">
        <v>48972</v>
      </c>
      <c r="X16" s="2">
        <v>3957</v>
      </c>
      <c r="Y16" s="2">
        <v>45015</v>
      </c>
    </row>
    <row r="17" spans="1:27" x14ac:dyDescent="0.25">
      <c r="B17" s="11"/>
      <c r="C17" s="17" t="s">
        <v>61</v>
      </c>
      <c r="D17" s="185"/>
      <c r="E17" s="8">
        <v>84672.581095937378</v>
      </c>
      <c r="F17" s="8">
        <v>28245.758760176446</v>
      </c>
      <c r="G17" s="8">
        <v>56426.822335760298</v>
      </c>
      <c r="H17" s="2">
        <v>106006.53438730611</v>
      </c>
      <c r="I17" s="2">
        <v>25693.146630189152</v>
      </c>
      <c r="J17" s="2">
        <v>80313.387757117162</v>
      </c>
      <c r="K17" s="2">
        <v>90379.479162814634</v>
      </c>
      <c r="L17" s="2">
        <v>17724.33316474847</v>
      </c>
      <c r="M17" s="2">
        <v>72655.145998066204</v>
      </c>
      <c r="N17" s="2">
        <v>85381.693204978466</v>
      </c>
      <c r="O17" s="2">
        <v>16182.356906991701</v>
      </c>
      <c r="P17" s="2">
        <v>69199.336297987073</v>
      </c>
      <c r="Q17" s="2">
        <v>74643.589809454177</v>
      </c>
      <c r="R17" s="2">
        <v>5412.9143938853722</v>
      </c>
      <c r="S17" s="2">
        <v>69230.675415569</v>
      </c>
      <c r="T17" s="2">
        <v>63434</v>
      </c>
      <c r="U17" s="2">
        <v>6240</v>
      </c>
      <c r="V17" s="2">
        <v>57194</v>
      </c>
      <c r="W17" s="2">
        <v>54761</v>
      </c>
      <c r="X17" s="2">
        <v>8139</v>
      </c>
      <c r="Y17" s="2">
        <v>46622</v>
      </c>
    </row>
    <row r="18" spans="1:27" x14ac:dyDescent="0.25">
      <c r="B18" s="11"/>
      <c r="C18" s="17" t="s">
        <v>62</v>
      </c>
      <c r="D18" s="185"/>
      <c r="E18" s="8">
        <v>108940.18964963089</v>
      </c>
      <c r="F18" s="8">
        <v>11410.109698516357</v>
      </c>
      <c r="G18" s="8">
        <v>97530.079951114341</v>
      </c>
      <c r="H18" s="2">
        <v>102419.47503266024</v>
      </c>
      <c r="I18" s="2">
        <v>5682.6989486458033</v>
      </c>
      <c r="J18" s="2">
        <v>96736.776084014433</v>
      </c>
      <c r="K18" s="2">
        <v>77545.475939745724</v>
      </c>
      <c r="L18" s="2">
        <v>5458.9798027537126</v>
      </c>
      <c r="M18" s="2">
        <v>72086.496136991947</v>
      </c>
      <c r="N18" s="2">
        <v>67203.369713912296</v>
      </c>
      <c r="O18" s="2">
        <v>4738.164103288037</v>
      </c>
      <c r="P18" s="2">
        <v>62465.205610624296</v>
      </c>
      <c r="Q18" s="2">
        <v>88131.377454273475</v>
      </c>
      <c r="R18" s="2">
        <v>2627.3880518045894</v>
      </c>
      <c r="S18" s="2">
        <v>85503.989402468971</v>
      </c>
      <c r="T18" s="2">
        <v>72143</v>
      </c>
      <c r="U18" s="2">
        <v>3176</v>
      </c>
      <c r="V18" s="2">
        <v>68967</v>
      </c>
      <c r="W18" s="2">
        <v>57732</v>
      </c>
      <c r="X18" s="2">
        <v>5365</v>
      </c>
      <c r="Y18" s="2">
        <v>52367</v>
      </c>
    </row>
    <row r="19" spans="1:27" x14ac:dyDescent="0.25">
      <c r="B19" s="11"/>
      <c r="C19" s="17" t="s">
        <v>63</v>
      </c>
      <c r="D19" s="185"/>
      <c r="E19" s="8">
        <v>47394.75290303689</v>
      </c>
      <c r="F19" s="8">
        <v>4856.8267712571142</v>
      </c>
      <c r="G19" s="8">
        <v>42537.926131779714</v>
      </c>
      <c r="H19" s="2">
        <v>75830.554382650647</v>
      </c>
      <c r="I19" s="2">
        <v>4611.8686763232281</v>
      </c>
      <c r="J19" s="2">
        <v>71218.685706327378</v>
      </c>
      <c r="K19" s="2">
        <v>58787.758509871863</v>
      </c>
      <c r="L19" s="2">
        <v>4482.4351611096426</v>
      </c>
      <c r="M19" s="2">
        <v>54305.323348762053</v>
      </c>
      <c r="N19" s="2">
        <v>40097.738025263512</v>
      </c>
      <c r="O19" s="2">
        <v>1491.7717832101434</v>
      </c>
      <c r="P19" s="2">
        <v>38605.966242053379</v>
      </c>
      <c r="Q19" s="2">
        <v>22608.848528234765</v>
      </c>
      <c r="R19" s="2">
        <v>446.28088576240265</v>
      </c>
      <c r="S19" s="2">
        <v>22162.567642472361</v>
      </c>
      <c r="T19" s="2">
        <v>26422</v>
      </c>
      <c r="U19" s="2">
        <v>946</v>
      </c>
      <c r="V19" s="2">
        <v>25476</v>
      </c>
      <c r="W19" s="2">
        <v>18884</v>
      </c>
      <c r="X19" s="2">
        <v>858</v>
      </c>
      <c r="Y19" s="2">
        <v>18026</v>
      </c>
    </row>
    <row r="20" spans="1:27" x14ac:dyDescent="0.25">
      <c r="B20" s="11"/>
      <c r="C20" s="17" t="s">
        <v>64</v>
      </c>
      <c r="D20" s="185"/>
      <c r="E20" s="8">
        <v>201535.53184718013</v>
      </c>
      <c r="F20" s="8">
        <v>41985.74670289956</v>
      </c>
      <c r="G20" s="8">
        <v>159549.78514428023</v>
      </c>
      <c r="H20" s="2">
        <v>204084.85709148459</v>
      </c>
      <c r="I20" s="2">
        <v>29782.588004874207</v>
      </c>
      <c r="J20" s="2">
        <v>174302.26908661041</v>
      </c>
      <c r="K20" s="2">
        <v>200136.20430386698</v>
      </c>
      <c r="L20" s="2">
        <v>33535.527249046398</v>
      </c>
      <c r="M20" s="2">
        <v>166600.67705482242</v>
      </c>
      <c r="N20" s="2">
        <v>172729.04148453785</v>
      </c>
      <c r="O20" s="2">
        <v>27569.859213014599</v>
      </c>
      <c r="P20" s="2">
        <v>145159.18227152183</v>
      </c>
      <c r="Q20" s="2">
        <v>201618.08806962727</v>
      </c>
      <c r="R20" s="2">
        <v>14972.931509992119</v>
      </c>
      <c r="S20" s="2">
        <v>186645.15655963536</v>
      </c>
      <c r="T20" s="2">
        <v>155922</v>
      </c>
      <c r="U20" s="2">
        <v>17105</v>
      </c>
      <c r="V20" s="2">
        <v>138817</v>
      </c>
      <c r="W20" s="2">
        <v>119336</v>
      </c>
      <c r="X20" s="2">
        <v>17031</v>
      </c>
      <c r="Y20" s="2">
        <v>102305</v>
      </c>
    </row>
    <row r="21" spans="1:27" ht="4.5" customHeight="1" x14ac:dyDescent="0.25">
      <c r="C21" s="17"/>
      <c r="D21" s="10"/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51"/>
      <c r="AA21" s="51"/>
    </row>
    <row r="22" spans="1:27" s="51" customFormat="1" ht="16.5" customHeight="1" x14ac:dyDescent="0.25">
      <c r="A22" s="5"/>
      <c r="B22" s="39" t="s">
        <v>54</v>
      </c>
      <c r="C22" s="35"/>
      <c r="D22" s="35"/>
      <c r="E22" s="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"/>
      <c r="X22" s="48"/>
      <c r="Y22" s="48"/>
    </row>
    <row r="23" spans="1:27" ht="12" customHeight="1" x14ac:dyDescent="0.25">
      <c r="B23" s="40" t="s">
        <v>12</v>
      </c>
      <c r="C23" s="23"/>
      <c r="D23" s="23"/>
      <c r="E23" s="31">
        <v>1196878.5614895071</v>
      </c>
      <c r="F23" s="31">
        <v>404133.56081113213</v>
      </c>
      <c r="G23" s="31">
        <v>792745.00067838491</v>
      </c>
      <c r="H23" s="31">
        <v>886040.45062158792</v>
      </c>
      <c r="I23" s="31">
        <v>244883.23719321031</v>
      </c>
      <c r="J23" s="31">
        <v>641157.21342838451</v>
      </c>
      <c r="K23" s="31">
        <v>799986.16213500092</v>
      </c>
      <c r="L23" s="31">
        <v>213672.17356687985</v>
      </c>
      <c r="M23" s="31">
        <v>586313.98856812378</v>
      </c>
      <c r="N23" s="31">
        <v>545381.79200435686</v>
      </c>
      <c r="O23" s="31">
        <v>164956.39267682852</v>
      </c>
      <c r="P23" s="31">
        <v>380425.39932752907</v>
      </c>
      <c r="Q23" s="31">
        <v>631077</v>
      </c>
      <c r="R23" s="31">
        <v>249729</v>
      </c>
      <c r="S23" s="31">
        <v>381347</v>
      </c>
      <c r="T23" s="31">
        <v>682382</v>
      </c>
      <c r="U23" s="31">
        <v>276518</v>
      </c>
      <c r="V23" s="31">
        <v>405864</v>
      </c>
      <c r="W23" s="31">
        <v>558062.2703404451</v>
      </c>
      <c r="X23" s="31">
        <v>174311.35887867567</v>
      </c>
      <c r="Y23" s="31">
        <v>383750.91146176832</v>
      </c>
      <c r="Z23" s="51"/>
      <c r="AA23" s="51"/>
    </row>
    <row r="24" spans="1:27" x14ac:dyDescent="0.25">
      <c r="B24" s="15"/>
      <c r="C24" s="258" t="s">
        <v>55</v>
      </c>
      <c r="D24" s="258"/>
      <c r="E24" s="2">
        <v>702232.1775187921</v>
      </c>
      <c r="F24" s="2">
        <v>168670.43979169012</v>
      </c>
      <c r="G24" s="2">
        <v>533561.73772710713</v>
      </c>
      <c r="H24" s="2">
        <v>608149.23359245539</v>
      </c>
      <c r="I24" s="2">
        <v>128259.77825400994</v>
      </c>
      <c r="J24" s="2">
        <v>479889.4553384438</v>
      </c>
      <c r="K24" s="2">
        <v>551978.09267391195</v>
      </c>
      <c r="L24" s="2">
        <v>113926.22890908991</v>
      </c>
      <c r="M24" s="2">
        <v>438051.86376482481</v>
      </c>
      <c r="N24" s="2">
        <v>294848.13070531131</v>
      </c>
      <c r="O24" s="2">
        <v>66879.324207244848</v>
      </c>
      <c r="P24" s="2">
        <v>227968.80649806638</v>
      </c>
      <c r="Q24" s="2">
        <v>311455</v>
      </c>
      <c r="R24" s="2">
        <v>88676</v>
      </c>
      <c r="S24" s="2">
        <v>222779</v>
      </c>
      <c r="T24" s="2">
        <v>271395</v>
      </c>
      <c r="U24" s="2">
        <v>74416</v>
      </c>
      <c r="V24" s="2">
        <v>196980</v>
      </c>
      <c r="W24" s="2">
        <v>286145.11655704892</v>
      </c>
      <c r="X24" s="2">
        <v>58153.818746983001</v>
      </c>
      <c r="Y24" s="2">
        <v>227991.29781006617</v>
      </c>
      <c r="AA24" s="51"/>
    </row>
    <row r="25" spans="1:27" x14ac:dyDescent="0.25">
      <c r="B25" s="15"/>
      <c r="C25" s="36" t="s">
        <v>56</v>
      </c>
      <c r="D25" s="36"/>
      <c r="E25" s="2">
        <v>494646.38397072407</v>
      </c>
      <c r="F25" s="2">
        <v>235463.12101944032</v>
      </c>
      <c r="G25" s="2">
        <v>259183.26295128174</v>
      </c>
      <c r="H25" s="2">
        <v>277891.21702914254</v>
      </c>
      <c r="I25" s="2">
        <v>116623.45893919677</v>
      </c>
      <c r="J25" s="2">
        <v>161267.75808994245</v>
      </c>
      <c r="K25" s="2">
        <v>248008.06946108991</v>
      </c>
      <c r="L25" s="2">
        <v>99745.944657789325</v>
      </c>
      <c r="M25" s="2">
        <v>148262.12480330016</v>
      </c>
      <c r="N25" s="2">
        <v>250533.66129904494</v>
      </c>
      <c r="O25" s="2">
        <v>98077.068469583552</v>
      </c>
      <c r="P25" s="2">
        <v>152456.59282946153</v>
      </c>
      <c r="Q25" s="2">
        <v>319622</v>
      </c>
      <c r="R25" s="2">
        <v>161053</v>
      </c>
      <c r="S25" s="2">
        <v>158569</v>
      </c>
      <c r="T25" s="2">
        <v>410987</v>
      </c>
      <c r="U25" s="2">
        <v>202102</v>
      </c>
      <c r="V25" s="2">
        <v>208885</v>
      </c>
      <c r="W25" s="2">
        <v>271917.15378339618</v>
      </c>
      <c r="X25" s="2">
        <v>116157.54013169266</v>
      </c>
      <c r="Y25" s="2">
        <v>155759.61365170212</v>
      </c>
      <c r="AA25" s="51"/>
    </row>
    <row r="26" spans="1:27" ht="8.25" customHeight="1" x14ac:dyDescent="0.25">
      <c r="D26" s="185"/>
      <c r="E26" s="2"/>
      <c r="F26" s="21"/>
      <c r="G26" s="2"/>
      <c r="H26" s="2"/>
      <c r="I26" s="2"/>
      <c r="J26" s="21"/>
      <c r="K26" s="2"/>
      <c r="L26" s="11"/>
      <c r="M26" s="2"/>
      <c r="N26" s="2"/>
      <c r="O26" s="2"/>
      <c r="P26" s="11"/>
      <c r="Q26" s="2"/>
      <c r="T26" s="2"/>
      <c r="W26" s="2"/>
      <c r="AA26" s="51"/>
    </row>
    <row r="27" spans="1:27" x14ac:dyDescent="0.25">
      <c r="B27" s="42" t="s">
        <v>107</v>
      </c>
      <c r="C27" s="3"/>
      <c r="D27" s="24"/>
      <c r="E27" s="31">
        <v>701432.90582687291</v>
      </c>
      <c r="F27" s="31">
        <v>168537.58576643761</v>
      </c>
      <c r="G27" s="31">
        <v>532895.32006043952</v>
      </c>
      <c r="H27" s="31">
        <v>608149.23359245539</v>
      </c>
      <c r="I27" s="31">
        <v>128259.77825400994</v>
      </c>
      <c r="J27" s="31">
        <v>479889.4553384438</v>
      </c>
      <c r="K27" s="31">
        <v>551238.71906057862</v>
      </c>
      <c r="L27" s="31">
        <v>113644.68457861373</v>
      </c>
      <c r="M27" s="31">
        <v>437594.03448196768</v>
      </c>
      <c r="N27" s="31">
        <v>294727.38747152418</v>
      </c>
      <c r="O27" s="31">
        <v>66840.816120680422</v>
      </c>
      <c r="P27" s="31">
        <v>227886.57135084452</v>
      </c>
      <c r="Q27" s="31">
        <v>310440</v>
      </c>
      <c r="R27" s="31">
        <v>87661</v>
      </c>
      <c r="S27" s="31">
        <v>222779</v>
      </c>
      <c r="T27" s="31">
        <v>270391</v>
      </c>
      <c r="U27" s="31">
        <v>73934</v>
      </c>
      <c r="V27" s="31">
        <v>196459</v>
      </c>
      <c r="W27" s="31">
        <v>285858.98889968975</v>
      </c>
      <c r="X27" s="31">
        <v>58055.44768934499</v>
      </c>
      <c r="Y27" s="31">
        <v>227803.54121034476</v>
      </c>
      <c r="Z27" s="51"/>
      <c r="AA27" s="51"/>
    </row>
    <row r="28" spans="1:27" x14ac:dyDescent="0.25">
      <c r="B28" s="243"/>
      <c r="C28" s="44" t="s">
        <v>59</v>
      </c>
      <c r="D28" s="45"/>
      <c r="E28" s="47">
        <v>78736.809071822528</v>
      </c>
      <c r="F28" s="47">
        <v>26199.554834400438</v>
      </c>
      <c r="G28" s="47">
        <v>52537.254237422057</v>
      </c>
      <c r="H28" s="47">
        <v>74901.19534245423</v>
      </c>
      <c r="I28" s="47">
        <v>23445.260710664348</v>
      </c>
      <c r="J28" s="47">
        <v>51455.934631789889</v>
      </c>
      <c r="K28" s="47">
        <v>48622.369623401246</v>
      </c>
      <c r="L28" s="47">
        <v>18774.568257841536</v>
      </c>
      <c r="M28" s="47">
        <v>29847.801365559684</v>
      </c>
      <c r="N28" s="47">
        <v>25973.596158272121</v>
      </c>
      <c r="O28" s="47">
        <v>8395.8135955095677</v>
      </c>
      <c r="P28" s="47">
        <v>17577.78256276255</v>
      </c>
      <c r="Q28" s="47">
        <v>39879</v>
      </c>
      <c r="R28" s="47">
        <v>15143</v>
      </c>
      <c r="S28" s="47">
        <v>24736</v>
      </c>
      <c r="T28" s="47">
        <v>24636</v>
      </c>
      <c r="U28" s="47">
        <v>10956</v>
      </c>
      <c r="V28" s="47">
        <v>13680</v>
      </c>
      <c r="W28" s="47">
        <v>24465.682299212072</v>
      </c>
      <c r="X28" s="47">
        <v>11921.226200403738</v>
      </c>
      <c r="Y28" s="47">
        <v>12544.456098808325</v>
      </c>
      <c r="Z28" s="51"/>
      <c r="AA28" s="51"/>
    </row>
    <row r="29" spans="1:27" x14ac:dyDescent="0.25">
      <c r="B29" s="43"/>
      <c r="C29" s="44" t="s">
        <v>60</v>
      </c>
      <c r="D29" s="45"/>
      <c r="E29" s="47">
        <v>187871.22101459478</v>
      </c>
      <c r="F29" s="47">
        <v>41588.388978336377</v>
      </c>
      <c r="G29" s="47">
        <v>146282.83203625798</v>
      </c>
      <c r="H29" s="47">
        <v>146706.85770420753</v>
      </c>
      <c r="I29" s="47">
        <v>30551.621534052167</v>
      </c>
      <c r="J29" s="47">
        <v>116155.23617015535</v>
      </c>
      <c r="K29" s="47">
        <v>140287.2451781297</v>
      </c>
      <c r="L29" s="47">
        <v>23859.683087939331</v>
      </c>
      <c r="M29" s="47">
        <v>116427.56209019046</v>
      </c>
      <c r="N29" s="47">
        <v>77267.947916443765</v>
      </c>
      <c r="O29" s="47">
        <v>15176.064866708428</v>
      </c>
      <c r="P29" s="47">
        <v>62091.883049735385</v>
      </c>
      <c r="Q29" s="47">
        <v>33593</v>
      </c>
      <c r="R29" s="47">
        <v>7619</v>
      </c>
      <c r="S29" s="47">
        <v>25974</v>
      </c>
      <c r="T29" s="47">
        <v>36201</v>
      </c>
      <c r="U29" s="47">
        <v>8876</v>
      </c>
      <c r="V29" s="47">
        <v>27325</v>
      </c>
      <c r="W29" s="47">
        <v>36442.782615687705</v>
      </c>
      <c r="X29" s="47">
        <v>4288.1820184931403</v>
      </c>
      <c r="Y29" s="47">
        <v>32154.600597194541</v>
      </c>
      <c r="Z29" s="51"/>
      <c r="AA29" s="51"/>
    </row>
    <row r="30" spans="1:27" x14ac:dyDescent="0.25">
      <c r="B30" s="43"/>
      <c r="C30" s="44" t="s">
        <v>61</v>
      </c>
      <c r="D30" s="45"/>
      <c r="E30" s="47">
        <v>200451.17020899695</v>
      </c>
      <c r="F30" s="47">
        <v>58879.858591637989</v>
      </c>
      <c r="G30" s="47">
        <v>141571.31161735856</v>
      </c>
      <c r="H30" s="47">
        <v>158111.95945144762</v>
      </c>
      <c r="I30" s="47">
        <v>42386.364981254941</v>
      </c>
      <c r="J30" s="47">
        <v>115725.59447019242</v>
      </c>
      <c r="K30" s="47">
        <v>144345.71600078052</v>
      </c>
      <c r="L30" s="47">
        <v>44156.051095439747</v>
      </c>
      <c r="M30" s="47">
        <v>100189.66490534075</v>
      </c>
      <c r="N30" s="47">
        <v>66820.323286474304</v>
      </c>
      <c r="O30" s="47">
        <v>23882.180082892159</v>
      </c>
      <c r="P30" s="47">
        <v>42938.143203582193</v>
      </c>
      <c r="Q30" s="47">
        <v>74792</v>
      </c>
      <c r="R30" s="47">
        <v>26127</v>
      </c>
      <c r="S30" s="47">
        <v>48664</v>
      </c>
      <c r="T30" s="47">
        <v>50422</v>
      </c>
      <c r="U30" s="47">
        <v>14829</v>
      </c>
      <c r="V30" s="47">
        <v>35593</v>
      </c>
      <c r="W30" s="47">
        <v>63274.449417219119</v>
      </c>
      <c r="X30" s="47">
        <v>17172.102361320656</v>
      </c>
      <c r="Y30" s="47">
        <v>46102.347055898492</v>
      </c>
      <c r="Z30" s="51"/>
      <c r="AA30" s="51"/>
    </row>
    <row r="31" spans="1:27" x14ac:dyDescent="0.25">
      <c r="B31" s="43"/>
      <c r="C31" s="44" t="s">
        <v>62</v>
      </c>
      <c r="D31" s="45"/>
      <c r="E31" s="47">
        <v>48704.043804320754</v>
      </c>
      <c r="F31" s="47">
        <v>10039.866581770204</v>
      </c>
      <c r="G31" s="47">
        <v>38664.177222550563</v>
      </c>
      <c r="H31" s="47">
        <v>49102.479920554004</v>
      </c>
      <c r="I31" s="47">
        <v>3277.2004768199854</v>
      </c>
      <c r="J31" s="47">
        <v>45825.279443734034</v>
      </c>
      <c r="K31" s="47">
        <v>52315.427291432468</v>
      </c>
      <c r="L31" s="47">
        <v>2665.2142098805543</v>
      </c>
      <c r="M31" s="47">
        <v>49650.213081551919</v>
      </c>
      <c r="N31" s="47">
        <v>41602.795111901527</v>
      </c>
      <c r="O31" s="47">
        <v>3267.759704452923</v>
      </c>
      <c r="P31" s="47">
        <v>38335.035407448631</v>
      </c>
      <c r="Q31" s="47">
        <v>13581</v>
      </c>
      <c r="R31" s="47">
        <v>10516</v>
      </c>
      <c r="S31" s="47">
        <v>35522</v>
      </c>
      <c r="T31" s="47">
        <v>48451</v>
      </c>
      <c r="U31" s="47">
        <v>8606</v>
      </c>
      <c r="V31" s="47">
        <v>39845</v>
      </c>
      <c r="W31" s="47">
        <v>51477.94628800371</v>
      </c>
      <c r="X31" s="47">
        <v>6583.0752562384569</v>
      </c>
      <c r="Y31" s="47">
        <v>44894.871031765244</v>
      </c>
      <c r="Z31" s="51"/>
      <c r="AA31" s="51"/>
    </row>
    <row r="32" spans="1:27" x14ac:dyDescent="0.25">
      <c r="B32" s="43"/>
      <c r="C32" s="44" t="s">
        <v>63</v>
      </c>
      <c r="D32" s="45"/>
      <c r="E32" s="47">
        <v>29476.85410942405</v>
      </c>
      <c r="F32" s="47">
        <v>2809.8227488844595</v>
      </c>
      <c r="G32" s="47">
        <v>26667.031360539593</v>
      </c>
      <c r="H32" s="47">
        <v>32875.573528671594</v>
      </c>
      <c r="I32" s="47">
        <v>1914.6786353062771</v>
      </c>
      <c r="J32" s="47">
        <v>30960.894893365316</v>
      </c>
      <c r="K32" s="47">
        <v>21558.039718616918</v>
      </c>
      <c r="L32" s="47">
        <v>1603.6722106469101</v>
      </c>
      <c r="M32" s="47">
        <v>19954.367507970008</v>
      </c>
      <c r="N32" s="47">
        <v>7705.2407785381638</v>
      </c>
      <c r="O32" s="47">
        <v>924.81832109467791</v>
      </c>
      <c r="P32" s="47">
        <v>6780.4224574434866</v>
      </c>
      <c r="Q32" s="47">
        <v>102556</v>
      </c>
      <c r="R32" s="47">
        <v>1399</v>
      </c>
      <c r="S32" s="47">
        <v>12182</v>
      </c>
      <c r="T32" s="47">
        <v>16214</v>
      </c>
      <c r="U32" s="47">
        <v>4437</v>
      </c>
      <c r="V32" s="47">
        <v>11777</v>
      </c>
      <c r="W32" s="47">
        <v>14313.184464249001</v>
      </c>
      <c r="X32" s="47">
        <v>3114.3166913056107</v>
      </c>
      <c r="Y32" s="47">
        <v>11198.867772943393</v>
      </c>
      <c r="Z32" s="51"/>
      <c r="AA32" s="51"/>
    </row>
    <row r="33" spans="1:32" x14ac:dyDescent="0.25">
      <c r="B33" s="43"/>
      <c r="C33" s="44" t="s">
        <v>64</v>
      </c>
      <c r="D33" s="45"/>
      <c r="E33" s="47">
        <v>156192.80761771926</v>
      </c>
      <c r="F33" s="47">
        <v>29020.094031407982</v>
      </c>
      <c r="G33" s="47">
        <v>127172.71358631139</v>
      </c>
      <c r="H33" s="47">
        <v>146451.16764512201</v>
      </c>
      <c r="I33" s="47">
        <v>26684.651915912385</v>
      </c>
      <c r="J33" s="47">
        <v>119766.5157292098</v>
      </c>
      <c r="K33" s="47">
        <v>144109.92124822066</v>
      </c>
      <c r="L33" s="47">
        <v>22585.495716865778</v>
      </c>
      <c r="M33" s="47">
        <v>121524.42553135476</v>
      </c>
      <c r="N33" s="47">
        <v>75357.484219895327</v>
      </c>
      <c r="O33" s="47">
        <v>15194.179550022662</v>
      </c>
      <c r="P33" s="47">
        <v>60163.304669872734</v>
      </c>
      <c r="Q33" s="47">
        <v>46038</v>
      </c>
      <c r="R33" s="47">
        <v>26856</v>
      </c>
      <c r="S33" s="47">
        <v>75701</v>
      </c>
      <c r="T33" s="47">
        <v>94468</v>
      </c>
      <c r="U33" s="47">
        <v>26228</v>
      </c>
      <c r="V33" s="47">
        <v>68239</v>
      </c>
      <c r="W33" s="47">
        <v>95884.943815318125</v>
      </c>
      <c r="X33" s="47">
        <v>14976.545161583383</v>
      </c>
      <c r="Y33" s="47">
        <v>80908.398653734766</v>
      </c>
      <c r="Z33" s="51"/>
      <c r="AA33" s="51"/>
    </row>
    <row r="34" spans="1:32" ht="8.25" customHeight="1" x14ac:dyDescent="0.25">
      <c r="B34" s="43"/>
      <c r="C34" s="44"/>
      <c r="D34" s="45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1"/>
      <c r="AA34" s="51"/>
    </row>
    <row r="35" spans="1:32" ht="26.25" x14ac:dyDescent="0.25">
      <c r="B35" s="247" t="s">
        <v>110</v>
      </c>
      <c r="C35" s="3"/>
      <c r="D35" s="3"/>
      <c r="E35" s="63">
        <f t="shared" ref="E35:Y35" si="0">E10+E23</f>
        <v>2235048.493808514</v>
      </c>
      <c r="F35" s="63">
        <f t="shared" si="0"/>
        <v>721846.38424646412</v>
      </c>
      <c r="G35" s="63">
        <f t="shared" si="0"/>
        <v>1513202.1095620668</v>
      </c>
      <c r="H35" s="63">
        <f t="shared" si="0"/>
        <v>1880116.1787853767</v>
      </c>
      <c r="I35" s="63">
        <f t="shared" si="0"/>
        <v>528910.91428164882</v>
      </c>
      <c r="J35" s="63">
        <f t="shared" si="0"/>
        <v>1351205.2645037672</v>
      </c>
      <c r="K35" s="63">
        <f t="shared" si="0"/>
        <v>1673591.6352251172</v>
      </c>
      <c r="L35" s="63">
        <f t="shared" si="0"/>
        <v>403170.61845540104</v>
      </c>
      <c r="M35" s="63">
        <f t="shared" si="0"/>
        <v>1270421.0167697356</v>
      </c>
      <c r="N35" s="63">
        <f t="shared" si="0"/>
        <v>1331879.8072934193</v>
      </c>
      <c r="O35" s="63">
        <f t="shared" si="0"/>
        <v>347477.98470508959</v>
      </c>
      <c r="P35" s="63">
        <f t="shared" si="0"/>
        <v>984401.82258836087</v>
      </c>
      <c r="Q35" s="63">
        <f t="shared" si="0"/>
        <v>1386026.4487956953</v>
      </c>
      <c r="R35" s="63">
        <f t="shared" si="0"/>
        <v>392299.58546846145</v>
      </c>
      <c r="S35" s="63">
        <f t="shared" si="0"/>
        <v>993725.86332723068</v>
      </c>
      <c r="T35" s="63">
        <f t="shared" si="0"/>
        <v>1341288</v>
      </c>
      <c r="U35" s="63">
        <f t="shared" si="0"/>
        <v>451670</v>
      </c>
      <c r="V35" s="63">
        <f t="shared" si="0"/>
        <v>889618</v>
      </c>
      <c r="W35" s="63">
        <f t="shared" si="0"/>
        <v>1253404.270340445</v>
      </c>
      <c r="X35" s="63">
        <f t="shared" si="0"/>
        <v>416083.35887867567</v>
      </c>
      <c r="Y35" s="63">
        <f t="shared" si="0"/>
        <v>837320.91146176832</v>
      </c>
      <c r="Z35" s="55"/>
      <c r="AA35" s="55"/>
      <c r="AB35" s="14"/>
      <c r="AC35" s="53"/>
      <c r="AD35" s="14"/>
      <c r="AE35" s="12"/>
      <c r="AF35" s="12"/>
    </row>
    <row r="36" spans="1:32" x14ac:dyDescent="0.25">
      <c r="C36" s="32" t="s">
        <v>55</v>
      </c>
      <c r="D36" s="32"/>
      <c r="E36" s="62">
        <f t="shared" ref="E36:Y36" si="1">E11+E24</f>
        <v>1405857.7404965698</v>
      </c>
      <c r="F36" s="62">
        <f t="shared" si="1"/>
        <v>333451.3035726723</v>
      </c>
      <c r="G36" s="62">
        <f t="shared" si="1"/>
        <v>1072406.4369239223</v>
      </c>
      <c r="H36" s="62">
        <f t="shared" si="1"/>
        <v>1347399.7866386273</v>
      </c>
      <c r="I36" s="62">
        <f t="shared" si="1"/>
        <v>258247.39438587142</v>
      </c>
      <c r="J36" s="62">
        <f t="shared" si="1"/>
        <v>1089152.3922527574</v>
      </c>
      <c r="K36" s="62">
        <f t="shared" si="1"/>
        <v>1287157.7056858079</v>
      </c>
      <c r="L36" s="62">
        <f t="shared" si="1"/>
        <v>232329.42284706759</v>
      </c>
      <c r="M36" s="62">
        <f t="shared" si="1"/>
        <v>1054828.2828387348</v>
      </c>
      <c r="N36" s="62">
        <f t="shared" si="1"/>
        <v>907446.63701881364</v>
      </c>
      <c r="O36" s="62">
        <f t="shared" si="1"/>
        <v>161661.13543981261</v>
      </c>
      <c r="P36" s="62">
        <f t="shared" si="1"/>
        <v>745785.50157904183</v>
      </c>
      <c r="Q36" s="62">
        <f t="shared" si="1"/>
        <v>832737.29334092629</v>
      </c>
      <c r="R36" s="62">
        <f t="shared" si="1"/>
        <v>127794.89782147335</v>
      </c>
      <c r="S36" s="62">
        <f t="shared" si="1"/>
        <v>704942.39551945427</v>
      </c>
      <c r="T36" s="62">
        <f t="shared" si="1"/>
        <v>670643</v>
      </c>
      <c r="U36" s="62">
        <f t="shared" si="1"/>
        <v>113702</v>
      </c>
      <c r="V36" s="62">
        <f t="shared" si="1"/>
        <v>556942</v>
      </c>
      <c r="W36" s="62">
        <f t="shared" si="1"/>
        <v>614627.11655704887</v>
      </c>
      <c r="X36" s="62">
        <f t="shared" si="1"/>
        <v>104453.818746983</v>
      </c>
      <c r="Y36" s="62">
        <f t="shared" si="1"/>
        <v>510173.29781006614</v>
      </c>
      <c r="Z36" s="52"/>
      <c r="AA36" s="52"/>
      <c r="AB36" s="13"/>
      <c r="AC36" s="53"/>
      <c r="AD36" s="13"/>
      <c r="AE36" s="2"/>
      <c r="AF36" s="2"/>
    </row>
    <row r="37" spans="1:32" x14ac:dyDescent="0.25">
      <c r="B37" s="32"/>
      <c r="C37" s="212" t="s">
        <v>56</v>
      </c>
      <c r="D37" s="212"/>
      <c r="E37" s="213">
        <f t="shared" ref="E37:V37" si="2">E12+E25</f>
        <v>829190.75331196655</v>
      </c>
      <c r="F37" s="213">
        <f t="shared" si="2"/>
        <v>388395.08067379205</v>
      </c>
      <c r="G37" s="213">
        <f t="shared" si="2"/>
        <v>440795.67263817624</v>
      </c>
      <c r="H37" s="213">
        <f t="shared" si="2"/>
        <v>532716.3921467925</v>
      </c>
      <c r="I37" s="213">
        <f t="shared" si="2"/>
        <v>270663.51989576872</v>
      </c>
      <c r="J37" s="213">
        <f t="shared" si="2"/>
        <v>262052.87225101801</v>
      </c>
      <c r="K37" s="213">
        <f t="shared" si="2"/>
        <v>386433.92953932553</v>
      </c>
      <c r="L37" s="213">
        <f t="shared" si="2"/>
        <v>170841.19560833546</v>
      </c>
      <c r="M37" s="213">
        <f t="shared" si="2"/>
        <v>215592.73393099109</v>
      </c>
      <c r="N37" s="213">
        <f t="shared" si="2"/>
        <v>424433.17027462879</v>
      </c>
      <c r="O37" s="213">
        <f t="shared" si="2"/>
        <v>185816.84926527209</v>
      </c>
      <c r="P37" s="213">
        <f t="shared" si="2"/>
        <v>238616.3210093535</v>
      </c>
      <c r="Q37" s="213">
        <f t="shared" si="2"/>
        <v>553289.15545475483</v>
      </c>
      <c r="R37" s="213">
        <f t="shared" si="2"/>
        <v>264504.68764698849</v>
      </c>
      <c r="S37" s="213">
        <f t="shared" si="2"/>
        <v>288784.46780776884</v>
      </c>
      <c r="T37" s="213">
        <f t="shared" si="2"/>
        <v>670645</v>
      </c>
      <c r="U37" s="213">
        <f t="shared" si="2"/>
        <v>337968</v>
      </c>
      <c r="V37" s="213">
        <f t="shared" si="2"/>
        <v>332677</v>
      </c>
      <c r="W37" s="213">
        <f>W13+W26</f>
        <v>0</v>
      </c>
      <c r="X37" s="213">
        <f>X12+X25</f>
        <v>311629.54013169266</v>
      </c>
      <c r="Y37" s="213">
        <f>Y12+Y25</f>
        <v>327147.61365170212</v>
      </c>
      <c r="Z37" s="52"/>
      <c r="AA37" s="52"/>
      <c r="AB37" s="13"/>
      <c r="AC37" s="53"/>
      <c r="AD37" s="13"/>
      <c r="AE37" s="2"/>
      <c r="AF37" s="2"/>
    </row>
    <row r="38" spans="1:32" x14ac:dyDescent="0.25">
      <c r="B38" s="32"/>
      <c r="C38" s="67" t="s">
        <v>88</v>
      </c>
      <c r="D38" s="32"/>
      <c r="E38" s="64">
        <f t="shared" ref="E38:G39" si="3">E36*100/$E$35</f>
        <v>62.900547544764621</v>
      </c>
      <c r="F38" s="64">
        <f t="shared" si="3"/>
        <v>14.919197704049481</v>
      </c>
      <c r="G38" s="64">
        <f t="shared" si="3"/>
        <v>47.981349840716248</v>
      </c>
      <c r="H38" s="64">
        <f>H36*100/H35</f>
        <v>71.665772670979109</v>
      </c>
      <c r="I38" s="64">
        <f>I36*100/H35</f>
        <v>13.735714702094027</v>
      </c>
      <c r="J38" s="64">
        <f>J36*100/H35</f>
        <v>57.930057968885166</v>
      </c>
      <c r="K38" s="64">
        <f>K36*100/K35</f>
        <v>76.909903144483067</v>
      </c>
      <c r="L38" s="64">
        <f>L36*100/$K$35</f>
        <v>13.882085567177004</v>
      </c>
      <c r="M38" s="64">
        <f>M36*100/$K$35</f>
        <v>63.027817577305733</v>
      </c>
      <c r="N38" s="64">
        <f>N36*100/N35</f>
        <v>68.13277234549281</v>
      </c>
      <c r="O38" s="64">
        <f>O36*100/$N$35</f>
        <v>12.137817132938778</v>
      </c>
      <c r="P38" s="64">
        <f>P36*100/$N$35</f>
        <v>55.994955212557088</v>
      </c>
      <c r="Q38" s="64">
        <f>Q36*100/Q35</f>
        <v>60.080909283115304</v>
      </c>
      <c r="R38" s="64">
        <f>R36*100/$Q$35</f>
        <v>9.2202351500949398</v>
      </c>
      <c r="S38" s="64">
        <f>S36*100/$Q$35</f>
        <v>50.86067413302046</v>
      </c>
      <c r="T38" s="64">
        <f>T36*100/T35</f>
        <v>49.999925444796347</v>
      </c>
      <c r="U38" s="64">
        <f>U36*100/$T$35</f>
        <v>8.4770757659801621</v>
      </c>
      <c r="V38" s="64">
        <f>V36*100/$T$35</f>
        <v>41.52292423401984</v>
      </c>
      <c r="W38" s="64">
        <f>W42*100/W35</f>
        <v>48.727214622764961</v>
      </c>
      <c r="X38" s="64">
        <f>X36*100/W35</f>
        <v>8.3336096117345804</v>
      </c>
      <c r="Y38" s="64">
        <f>Y36*100/W35</f>
        <v>40.703012578016406</v>
      </c>
      <c r="Z38" s="55"/>
      <c r="AA38" s="55"/>
      <c r="AB38" s="14"/>
      <c r="AC38" s="53"/>
      <c r="AD38" s="13"/>
      <c r="AE38" s="2"/>
      <c r="AF38" s="2"/>
    </row>
    <row r="39" spans="1:32" x14ac:dyDescent="0.25">
      <c r="B39" s="32"/>
      <c r="C39" s="68" t="s">
        <v>89</v>
      </c>
      <c r="D39" s="32"/>
      <c r="E39" s="64">
        <f t="shared" si="3"/>
        <v>37.099452455236381</v>
      </c>
      <c r="F39" s="64">
        <f t="shared" si="3"/>
        <v>17.377478911518754</v>
      </c>
      <c r="G39" s="64">
        <f t="shared" si="3"/>
        <v>19.721973543717709</v>
      </c>
      <c r="H39" s="64">
        <f>H37*100/H35</f>
        <v>28.334227329023179</v>
      </c>
      <c r="I39" s="64">
        <f>I37*100/H35</f>
        <v>14.396106099710666</v>
      </c>
      <c r="J39" s="64">
        <f>J37*100/H35</f>
        <v>13.938121229312205</v>
      </c>
      <c r="K39" s="64">
        <f>K37*100/K35</f>
        <v>23.09009685551791</v>
      </c>
      <c r="L39" s="64">
        <f>L37*100/$K$35</f>
        <v>10.208057450368134</v>
      </c>
      <c r="M39" s="64">
        <f>M37*100/$K$35</f>
        <v>12.882039405149836</v>
      </c>
      <c r="N39" s="64">
        <f>N37*100/N35</f>
        <v>31.86722765450893</v>
      </c>
      <c r="O39" s="64">
        <f>O37*100/$N$35</f>
        <v>13.951472816671046</v>
      </c>
      <c r="P39" s="64">
        <f>P37*100/$N$35</f>
        <v>17.91575483783765</v>
      </c>
      <c r="Q39" s="64">
        <f>Q37*100/Q35</f>
        <v>39.919090716883673</v>
      </c>
      <c r="R39" s="64">
        <f>R37*100/$Q$35</f>
        <v>19.083668127459905</v>
      </c>
      <c r="S39" s="64">
        <f>S37*100/$Q$35</f>
        <v>20.835422589423949</v>
      </c>
      <c r="T39" s="64">
        <f>T37*100/T35</f>
        <v>50.000074555203653</v>
      </c>
      <c r="U39" s="64">
        <f>U37*100/$T$35</f>
        <v>25.197273068871116</v>
      </c>
      <c r="V39" s="64">
        <f>V37*100/$T$35</f>
        <v>24.802801486332541</v>
      </c>
      <c r="W39" s="64">
        <f>W37*100/W35</f>
        <v>0</v>
      </c>
      <c r="X39" s="64">
        <f>X37*100/W35</f>
        <v>24.862651859886277</v>
      </c>
      <c r="Y39" s="64">
        <f>Y37*100/W35</f>
        <v>26.100725950362648</v>
      </c>
      <c r="Z39" s="52"/>
      <c r="AA39" s="52"/>
      <c r="AB39" s="13"/>
      <c r="AC39" s="53"/>
      <c r="AD39" s="13"/>
      <c r="AE39" s="2"/>
      <c r="AF39" s="2"/>
    </row>
    <row r="40" spans="1:32" ht="6.75" customHeight="1" x14ac:dyDescent="0.25">
      <c r="C40" s="3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2"/>
      <c r="AA40" s="52"/>
      <c r="AB40" s="13"/>
      <c r="AC40" s="53"/>
      <c r="AD40" s="13"/>
      <c r="AE40" s="2"/>
      <c r="AF40" s="2"/>
    </row>
    <row r="41" spans="1:32" s="51" customFormat="1" x14ac:dyDescent="0.25">
      <c r="A41" s="5"/>
      <c r="B41" s="41" t="s">
        <v>58</v>
      </c>
      <c r="C41" s="41"/>
      <c r="D41" s="3"/>
      <c r="E41" s="23"/>
      <c r="F41" s="65"/>
      <c r="G41" s="23"/>
      <c r="H41" s="65"/>
      <c r="I41" s="23"/>
      <c r="J41" s="65"/>
      <c r="K41" s="23"/>
      <c r="L41" s="65"/>
      <c r="M41" s="23"/>
      <c r="N41" s="50"/>
      <c r="O41" s="23"/>
      <c r="P41" s="50"/>
      <c r="Q41" s="23"/>
      <c r="R41" s="50"/>
      <c r="S41" s="23"/>
      <c r="T41" s="23"/>
      <c r="U41" s="23"/>
      <c r="V41" s="23"/>
      <c r="W41" s="23"/>
      <c r="X41" s="23"/>
      <c r="Y41" s="23"/>
      <c r="Z41" s="56"/>
      <c r="AA41" s="56"/>
      <c r="AB41" s="56"/>
      <c r="AC41" s="58"/>
      <c r="AD41" s="55"/>
      <c r="AE41" s="28"/>
      <c r="AF41" s="28"/>
    </row>
    <row r="42" spans="1:32" s="51" customFormat="1" x14ac:dyDescent="0.25">
      <c r="A42" s="5"/>
      <c r="B42" s="41" t="s">
        <v>65</v>
      </c>
      <c r="C42" s="3"/>
      <c r="D42" s="3"/>
      <c r="E42" s="63">
        <f t="shared" ref="E42:Y42" si="4">E14+E27</f>
        <v>1402468.3219238287</v>
      </c>
      <c r="F42" s="63">
        <f t="shared" si="4"/>
        <v>333059.43051439838</v>
      </c>
      <c r="G42" s="63">
        <f t="shared" si="4"/>
        <v>1069408.8914094542</v>
      </c>
      <c r="H42" s="63">
        <f t="shared" si="4"/>
        <v>1347039.0170545063</v>
      </c>
      <c r="I42" s="63">
        <f t="shared" si="4"/>
        <v>258159.12288024236</v>
      </c>
      <c r="J42" s="63">
        <f t="shared" si="4"/>
        <v>1088879.8941742654</v>
      </c>
      <c r="K42" s="63">
        <f t="shared" si="4"/>
        <v>1285920.5771006285</v>
      </c>
      <c r="L42" s="63">
        <f t="shared" si="4"/>
        <v>232023.66153375924</v>
      </c>
      <c r="M42" s="63">
        <f t="shared" si="4"/>
        <v>1053896.4535558778</v>
      </c>
      <c r="N42" s="63">
        <f t="shared" si="4"/>
        <v>907143.03692292329</v>
      </c>
      <c r="O42" s="63">
        <f t="shared" si="4"/>
        <v>161536.45046943714</v>
      </c>
      <c r="P42" s="63">
        <f t="shared" si="4"/>
        <v>745606.58645352779</v>
      </c>
      <c r="Q42" s="63">
        <f t="shared" si="4"/>
        <v>830715.69897469401</v>
      </c>
      <c r="R42" s="63">
        <f t="shared" si="4"/>
        <v>126692.29797058317</v>
      </c>
      <c r="S42" s="63">
        <f t="shared" si="4"/>
        <v>704023.40100411326</v>
      </c>
      <c r="T42" s="63">
        <f t="shared" si="4"/>
        <v>668333</v>
      </c>
      <c r="U42" s="63">
        <f t="shared" si="4"/>
        <v>113116</v>
      </c>
      <c r="V42" s="63">
        <f t="shared" si="4"/>
        <v>555219</v>
      </c>
      <c r="W42" s="63">
        <f t="shared" si="4"/>
        <v>610748.98889968975</v>
      </c>
      <c r="X42" s="63">
        <f t="shared" si="4"/>
        <v>103962.44768934499</v>
      </c>
      <c r="Y42" s="63">
        <f t="shared" si="4"/>
        <v>506786.54121034476</v>
      </c>
      <c r="Z42" s="56"/>
      <c r="AA42" s="56"/>
      <c r="AB42" s="56"/>
      <c r="AC42" s="58"/>
      <c r="AD42" s="52"/>
      <c r="AE42" s="1"/>
      <c r="AF42" s="1"/>
    </row>
    <row r="43" spans="1:32" x14ac:dyDescent="0.25">
      <c r="B43" s="11"/>
      <c r="C43" s="17" t="s">
        <v>59</v>
      </c>
      <c r="E43" s="54">
        <f t="shared" ref="E43:Y43" si="5">E15+E28</f>
        <v>144432.16550288061</v>
      </c>
      <c r="F43" s="54">
        <f t="shared" si="5"/>
        <v>52015.180808453726</v>
      </c>
      <c r="G43" s="54">
        <f t="shared" si="5"/>
        <v>92416.984694426967</v>
      </c>
      <c r="H43" s="54">
        <f t="shared" si="5"/>
        <v>151712.16937256849</v>
      </c>
      <c r="I43" s="54">
        <f t="shared" si="5"/>
        <v>48663.603402064327</v>
      </c>
      <c r="J43" s="54">
        <f t="shared" si="5"/>
        <v>103048.56597050416</v>
      </c>
      <c r="K43" s="54">
        <f t="shared" si="5"/>
        <v>135753.27627892379</v>
      </c>
      <c r="L43" s="54">
        <f t="shared" si="5"/>
        <v>42913.2197004232</v>
      </c>
      <c r="M43" s="54">
        <f t="shared" si="5"/>
        <v>92840.05657850056</v>
      </c>
      <c r="N43" s="54">
        <f t="shared" si="5"/>
        <v>89564.10550058409</v>
      </c>
      <c r="O43" s="54">
        <f t="shared" si="5"/>
        <v>27726.664357790676</v>
      </c>
      <c r="P43" s="54">
        <f t="shared" si="5"/>
        <v>61837.441142793527</v>
      </c>
      <c r="Q43" s="54">
        <f t="shared" si="5"/>
        <v>95024.970055107697</v>
      </c>
      <c r="R43" s="54">
        <f t="shared" si="5"/>
        <v>28741.925225286908</v>
      </c>
      <c r="S43" s="54">
        <f t="shared" si="5"/>
        <v>66283.044829820574</v>
      </c>
      <c r="T43" s="54">
        <f t="shared" si="5"/>
        <v>48757</v>
      </c>
      <c r="U43" s="54">
        <f t="shared" si="5"/>
        <v>20592</v>
      </c>
      <c r="V43" s="54">
        <f t="shared" si="5"/>
        <v>28165</v>
      </c>
      <c r="W43" s="54">
        <f t="shared" si="5"/>
        <v>49670.682299212072</v>
      </c>
      <c r="X43" s="54">
        <f t="shared" si="5"/>
        <v>22478.22620040374</v>
      </c>
      <c r="Y43" s="54">
        <f t="shared" si="5"/>
        <v>27192.456098808325</v>
      </c>
      <c r="Z43" s="56"/>
      <c r="AA43" s="56"/>
      <c r="AB43" s="54"/>
      <c r="AC43" s="53"/>
      <c r="AD43" s="13"/>
      <c r="AE43" s="2"/>
      <c r="AF43" s="2"/>
    </row>
    <row r="44" spans="1:32" x14ac:dyDescent="0.25">
      <c r="B44" s="11"/>
      <c r="C44" s="17" t="s">
        <v>60</v>
      </c>
      <c r="E44" s="54">
        <f t="shared" ref="E44:Y44" si="6">E16+E29</f>
        <v>380668.22518473933</v>
      </c>
      <c r="F44" s="54">
        <f t="shared" si="6"/>
        <v>93796.165819393529</v>
      </c>
      <c r="G44" s="54">
        <f t="shared" si="6"/>
        <v>286872.05936534435</v>
      </c>
      <c r="H44" s="54">
        <f t="shared" si="6"/>
        <v>320444.24624203995</v>
      </c>
      <c r="I44" s="54">
        <f t="shared" si="6"/>
        <v>69462.321208853275</v>
      </c>
      <c r="J44" s="54">
        <f t="shared" si="6"/>
        <v>250981.92503318714</v>
      </c>
      <c r="K44" s="54">
        <f t="shared" si="6"/>
        <v>360989.27864634735</v>
      </c>
      <c r="L44" s="54">
        <f t="shared" si="6"/>
        <v>56898.733222845105</v>
      </c>
      <c r="M44" s="54">
        <f t="shared" si="6"/>
        <v>304090.54542350402</v>
      </c>
      <c r="N44" s="54">
        <f t="shared" si="6"/>
        <v>260681.24559688789</v>
      </c>
      <c r="O44" s="54">
        <f t="shared" si="6"/>
        <v>40558.696446679809</v>
      </c>
      <c r="P44" s="54">
        <f t="shared" si="6"/>
        <v>220122.54915020778</v>
      </c>
      <c r="Q44" s="54">
        <f t="shared" si="6"/>
        <v>111720.82505800421</v>
      </c>
      <c r="R44" s="54">
        <f t="shared" si="6"/>
        <v>9591.8579038517746</v>
      </c>
      <c r="S44" s="54">
        <f t="shared" si="6"/>
        <v>102128.96715415247</v>
      </c>
      <c r="T44" s="54">
        <f t="shared" si="6"/>
        <v>92101</v>
      </c>
      <c r="U44" s="54">
        <f t="shared" si="6"/>
        <v>10955</v>
      </c>
      <c r="V44" s="54">
        <f t="shared" si="6"/>
        <v>81146</v>
      </c>
      <c r="W44" s="54">
        <f t="shared" si="6"/>
        <v>85414.782615687698</v>
      </c>
      <c r="X44" s="54">
        <f t="shared" si="6"/>
        <v>8245.1820184931403</v>
      </c>
      <c r="Y44" s="54">
        <f t="shared" si="6"/>
        <v>77169.600597194541</v>
      </c>
      <c r="Z44" s="57"/>
      <c r="AA44" s="57"/>
      <c r="AB44" s="59"/>
      <c r="AC44" s="53"/>
      <c r="AD44" s="13"/>
      <c r="AE44" s="2"/>
      <c r="AF44" s="2"/>
    </row>
    <row r="45" spans="1:32" x14ac:dyDescent="0.25">
      <c r="B45" s="11"/>
      <c r="C45" s="17" t="s">
        <v>61</v>
      </c>
      <c r="E45" s="54">
        <f t="shared" ref="E45:Y45" si="7">E17+E30</f>
        <v>285123.75130493433</v>
      </c>
      <c r="F45" s="54">
        <f t="shared" si="7"/>
        <v>87125.617351814435</v>
      </c>
      <c r="G45" s="54">
        <f t="shared" si="7"/>
        <v>197998.13395311887</v>
      </c>
      <c r="H45" s="54">
        <f t="shared" si="7"/>
        <v>264118.49383875373</v>
      </c>
      <c r="I45" s="54">
        <f t="shared" si="7"/>
        <v>68079.51161144409</v>
      </c>
      <c r="J45" s="54">
        <f t="shared" si="7"/>
        <v>196038.98222730958</v>
      </c>
      <c r="K45" s="54">
        <f t="shared" si="7"/>
        <v>234725.19516359514</v>
      </c>
      <c r="L45" s="54">
        <f t="shared" si="7"/>
        <v>61880.384260188221</v>
      </c>
      <c r="M45" s="54">
        <f t="shared" si="7"/>
        <v>172844.81090340693</v>
      </c>
      <c r="N45" s="54">
        <f t="shared" si="7"/>
        <v>152202.01649145276</v>
      </c>
      <c r="O45" s="54">
        <f t="shared" si="7"/>
        <v>40064.536989883862</v>
      </c>
      <c r="P45" s="54">
        <f t="shared" si="7"/>
        <v>112137.47950156927</v>
      </c>
      <c r="Q45" s="54">
        <f t="shared" si="7"/>
        <v>149435.58980945416</v>
      </c>
      <c r="R45" s="54">
        <f t="shared" si="7"/>
        <v>31539.914393885374</v>
      </c>
      <c r="S45" s="54">
        <f t="shared" si="7"/>
        <v>117894.675415569</v>
      </c>
      <c r="T45" s="54">
        <f t="shared" si="7"/>
        <v>113856</v>
      </c>
      <c r="U45" s="54">
        <f t="shared" si="7"/>
        <v>21069</v>
      </c>
      <c r="V45" s="54">
        <f t="shared" si="7"/>
        <v>92787</v>
      </c>
      <c r="W45" s="54">
        <f t="shared" si="7"/>
        <v>118035.44941721912</v>
      </c>
      <c r="X45" s="54">
        <f t="shared" si="7"/>
        <v>25311.102361320656</v>
      </c>
      <c r="Y45" s="54">
        <f t="shared" si="7"/>
        <v>92724.347055898485</v>
      </c>
      <c r="Z45" s="57"/>
      <c r="AA45" s="57"/>
      <c r="AB45" s="59"/>
      <c r="AC45" s="53"/>
      <c r="AD45" s="13"/>
      <c r="AE45" s="2"/>
      <c r="AF45" s="2"/>
    </row>
    <row r="46" spans="1:32" x14ac:dyDescent="0.25">
      <c r="B46" s="11"/>
      <c r="C46" s="17" t="s">
        <v>62</v>
      </c>
      <c r="E46" s="54">
        <f t="shared" ref="E46:Y46" si="8">E18+E31</f>
        <v>157644.23345395166</v>
      </c>
      <c r="F46" s="54">
        <f t="shared" si="8"/>
        <v>21449.976280286559</v>
      </c>
      <c r="G46" s="54">
        <f t="shared" si="8"/>
        <v>136194.2571736649</v>
      </c>
      <c r="H46" s="54">
        <f t="shared" si="8"/>
        <v>151521.95495321424</v>
      </c>
      <c r="I46" s="54">
        <f t="shared" si="8"/>
        <v>8959.8994254657882</v>
      </c>
      <c r="J46" s="54">
        <f t="shared" si="8"/>
        <v>142562.05552774848</v>
      </c>
      <c r="K46" s="54">
        <f t="shared" si="8"/>
        <v>129860.90323117819</v>
      </c>
      <c r="L46" s="54">
        <f t="shared" si="8"/>
        <v>8124.194012634267</v>
      </c>
      <c r="M46" s="54">
        <f t="shared" si="8"/>
        <v>121736.70921854387</v>
      </c>
      <c r="N46" s="54">
        <f t="shared" si="8"/>
        <v>108806.16482581382</v>
      </c>
      <c r="O46" s="54">
        <f t="shared" si="8"/>
        <v>8005.92380774096</v>
      </c>
      <c r="P46" s="54">
        <f t="shared" si="8"/>
        <v>100800.24101807293</v>
      </c>
      <c r="Q46" s="54">
        <f t="shared" si="8"/>
        <v>101712.37745427348</v>
      </c>
      <c r="R46" s="54">
        <f t="shared" si="8"/>
        <v>13143.38805180459</v>
      </c>
      <c r="S46" s="54">
        <f t="shared" si="8"/>
        <v>121025.98940246897</v>
      </c>
      <c r="T46" s="54">
        <f t="shared" si="8"/>
        <v>120594</v>
      </c>
      <c r="U46" s="54">
        <f t="shared" si="8"/>
        <v>11782</v>
      </c>
      <c r="V46" s="54">
        <f t="shared" si="8"/>
        <v>108812</v>
      </c>
      <c r="W46" s="54">
        <f t="shared" si="8"/>
        <v>109209.9462880037</v>
      </c>
      <c r="X46" s="54">
        <f t="shared" si="8"/>
        <v>11948.075256238457</v>
      </c>
      <c r="Y46" s="54">
        <f t="shared" si="8"/>
        <v>97261.871031765244</v>
      </c>
      <c r="Z46" s="58"/>
      <c r="AA46" s="58"/>
      <c r="AB46" s="53"/>
      <c r="AC46" s="53"/>
      <c r="AD46" s="13"/>
      <c r="AE46" s="2"/>
      <c r="AF46" s="2"/>
    </row>
    <row r="47" spans="1:32" x14ac:dyDescent="0.25">
      <c r="B47" s="11"/>
      <c r="C47" s="17" t="s">
        <v>63</v>
      </c>
      <c r="E47" s="54">
        <f t="shared" ref="E47:Y47" si="9">E19+E32</f>
        <v>76871.60701246094</v>
      </c>
      <c r="F47" s="54">
        <f t="shared" si="9"/>
        <v>7666.6495201415737</v>
      </c>
      <c r="G47" s="54">
        <f t="shared" si="9"/>
        <v>69204.957492319314</v>
      </c>
      <c r="H47" s="54">
        <f t="shared" si="9"/>
        <v>108706.12791132224</v>
      </c>
      <c r="I47" s="54">
        <f t="shared" si="9"/>
        <v>6526.5473116295052</v>
      </c>
      <c r="J47" s="54">
        <f t="shared" si="9"/>
        <v>102179.58059969269</v>
      </c>
      <c r="K47" s="54">
        <f t="shared" si="9"/>
        <v>80345.798228488784</v>
      </c>
      <c r="L47" s="54">
        <f t="shared" si="9"/>
        <v>6086.1073717565523</v>
      </c>
      <c r="M47" s="54">
        <f t="shared" si="9"/>
        <v>74259.690856732064</v>
      </c>
      <c r="N47" s="54">
        <f t="shared" si="9"/>
        <v>47802.978803801678</v>
      </c>
      <c r="O47" s="54">
        <f t="shared" si="9"/>
        <v>2416.5901043048216</v>
      </c>
      <c r="P47" s="54">
        <f t="shared" si="9"/>
        <v>45386.388699496863</v>
      </c>
      <c r="Q47" s="54">
        <f t="shared" si="9"/>
        <v>125164.84852823477</v>
      </c>
      <c r="R47" s="54">
        <f t="shared" si="9"/>
        <v>1845.2808857624027</v>
      </c>
      <c r="S47" s="54">
        <f t="shared" si="9"/>
        <v>34344.567642472364</v>
      </c>
      <c r="T47" s="54">
        <f t="shared" si="9"/>
        <v>42636</v>
      </c>
      <c r="U47" s="54">
        <f t="shared" si="9"/>
        <v>5383</v>
      </c>
      <c r="V47" s="54">
        <f t="shared" si="9"/>
        <v>37253</v>
      </c>
      <c r="W47" s="54">
        <f t="shared" si="9"/>
        <v>33197.184464249003</v>
      </c>
      <c r="X47" s="54">
        <f t="shared" si="9"/>
        <v>3972.3166913056107</v>
      </c>
      <c r="Y47" s="54">
        <f t="shared" si="9"/>
        <v>29224.867772943391</v>
      </c>
      <c r="Z47" s="57"/>
      <c r="AA47" s="58"/>
      <c r="AB47" s="53"/>
      <c r="AC47" s="53"/>
      <c r="AD47" s="13"/>
      <c r="AE47" s="2"/>
      <c r="AF47" s="2"/>
    </row>
    <row r="48" spans="1:32" x14ac:dyDescent="0.25">
      <c r="B48" s="11"/>
      <c r="C48" s="17" t="s">
        <v>64</v>
      </c>
      <c r="E48" s="54">
        <f t="shared" ref="E48:Y48" si="10">E20+E33</f>
        <v>357728.33946489939</v>
      </c>
      <c r="F48" s="54">
        <f t="shared" si="10"/>
        <v>71005.840734307538</v>
      </c>
      <c r="G48" s="54">
        <f t="shared" si="10"/>
        <v>286722.49873059161</v>
      </c>
      <c r="H48" s="54">
        <f t="shared" si="10"/>
        <v>350536.02473660663</v>
      </c>
      <c r="I48" s="54">
        <f t="shared" si="10"/>
        <v>56467.239920786596</v>
      </c>
      <c r="J48" s="54">
        <f t="shared" si="10"/>
        <v>294068.78481582023</v>
      </c>
      <c r="K48" s="54">
        <f t="shared" si="10"/>
        <v>344246.12555208767</v>
      </c>
      <c r="L48" s="54">
        <f t="shared" si="10"/>
        <v>56121.022965912176</v>
      </c>
      <c r="M48" s="54">
        <f t="shared" si="10"/>
        <v>288125.10258617718</v>
      </c>
      <c r="N48" s="54">
        <f t="shared" si="10"/>
        <v>248086.52570443318</v>
      </c>
      <c r="O48" s="54">
        <f t="shared" si="10"/>
        <v>42764.038763037257</v>
      </c>
      <c r="P48" s="54">
        <f t="shared" si="10"/>
        <v>205322.48694139457</v>
      </c>
      <c r="Q48" s="54">
        <f t="shared" si="10"/>
        <v>247656.08806962727</v>
      </c>
      <c r="R48" s="54">
        <f t="shared" si="10"/>
        <v>41828.931509992122</v>
      </c>
      <c r="S48" s="54">
        <f t="shared" si="10"/>
        <v>262346.15655963536</v>
      </c>
      <c r="T48" s="54">
        <f t="shared" si="10"/>
        <v>250390</v>
      </c>
      <c r="U48" s="54">
        <f t="shared" si="10"/>
        <v>43333</v>
      </c>
      <c r="V48" s="54">
        <f t="shared" si="10"/>
        <v>207056</v>
      </c>
      <c r="W48" s="54">
        <f t="shared" si="10"/>
        <v>215220.94381531811</v>
      </c>
      <c r="X48" s="54">
        <f t="shared" si="10"/>
        <v>32007.545161583381</v>
      </c>
      <c r="Y48" s="54">
        <f t="shared" si="10"/>
        <v>183213.39865373477</v>
      </c>
      <c r="Z48" s="57"/>
      <c r="AA48" s="57"/>
      <c r="AB48" s="53"/>
      <c r="AC48" s="53"/>
      <c r="AD48" s="60"/>
      <c r="AE48" s="26"/>
      <c r="AF48" s="26"/>
    </row>
    <row r="49" spans="1:32" ht="10.5" customHeight="1" x14ac:dyDescent="0.25">
      <c r="B49" s="11"/>
      <c r="C49" s="209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59"/>
      <c r="AA49" s="59"/>
      <c r="AB49" s="53"/>
      <c r="AC49" s="53"/>
      <c r="AD49" s="60"/>
      <c r="AE49" s="26"/>
      <c r="AF49" s="26"/>
    </row>
    <row r="50" spans="1:32" x14ac:dyDescent="0.25">
      <c r="C50" s="5" t="s">
        <v>91</v>
      </c>
      <c r="E50" s="59">
        <f>E43*100/$E$42</f>
        <v>10.298426227892016</v>
      </c>
      <c r="F50" s="59">
        <f t="shared" ref="F50:G50" si="11">F43*100/$E$42</f>
        <v>3.7088310655817289</v>
      </c>
      <c r="G50" s="59">
        <f t="shared" si="11"/>
        <v>6.5895951623102942</v>
      </c>
      <c r="H50" s="59">
        <f>H43*100/$H$42</f>
        <v>11.262641055810608</v>
      </c>
      <c r="I50" s="59">
        <f>I43*100/H42</f>
        <v>3.6126350303107229</v>
      </c>
      <c r="J50" s="59">
        <f>J43*100/H42</f>
        <v>7.6500060254998843</v>
      </c>
      <c r="K50" s="59">
        <f>K43*100/$K$42</f>
        <v>10.556894313411437</v>
      </c>
      <c r="L50" s="59">
        <f>L43*100/$K$42</f>
        <v>3.3371594221767449</v>
      </c>
      <c r="M50" s="59">
        <f>M43*100/$K$42</f>
        <v>7.2197348912346904</v>
      </c>
      <c r="N50" s="59">
        <f>N43*100/$N$42</f>
        <v>9.8732065236801283</v>
      </c>
      <c r="O50" s="59">
        <f t="shared" ref="O50:P50" si="12">O43*100/$N$42</f>
        <v>3.056482079368759</v>
      </c>
      <c r="P50" s="59">
        <f t="shared" si="12"/>
        <v>6.8167244443113812</v>
      </c>
      <c r="Q50" s="59">
        <f>Q43*100/$Q$42</f>
        <v>11.438927923523259</v>
      </c>
      <c r="R50" s="59">
        <f>R43*100/$Q$42</f>
        <v>3.459899128036398</v>
      </c>
      <c r="S50" s="59">
        <f>S43*100/$Q$42</f>
        <v>7.9790287954868351</v>
      </c>
      <c r="T50" s="59">
        <f>T43*100/$T$42</f>
        <v>7.295315359259531</v>
      </c>
      <c r="U50" s="59">
        <f t="shared" ref="U50:V50" si="13">U43*100/$T$42</f>
        <v>3.081098793565483</v>
      </c>
      <c r="V50" s="59">
        <f t="shared" si="13"/>
        <v>4.2142165656940476</v>
      </c>
      <c r="W50" s="59">
        <f>W43*100/$W$42</f>
        <v>8.1327490019586506</v>
      </c>
      <c r="X50" s="59">
        <f t="shared" ref="X50:Y50" si="14">X43*100/$W$42</f>
        <v>3.6804360889569305</v>
      </c>
      <c r="Y50" s="59">
        <f t="shared" si="14"/>
        <v>4.4523129130017196</v>
      </c>
      <c r="Z50" s="57"/>
      <c r="AA50" s="58"/>
      <c r="AB50" s="53"/>
      <c r="AC50" s="53"/>
      <c r="AD50" s="54"/>
      <c r="AE50" s="22"/>
      <c r="AF50" s="22"/>
    </row>
    <row r="51" spans="1:32" x14ac:dyDescent="0.25">
      <c r="C51" s="37" t="s">
        <v>89</v>
      </c>
      <c r="E51" s="59">
        <f t="shared" ref="E51:G55" si="15">E44*100/$E$42</f>
        <v>27.142732511958602</v>
      </c>
      <c r="F51" s="59">
        <f t="shared" si="15"/>
        <v>6.6879347186059164</v>
      </c>
      <c r="G51" s="59">
        <f t="shared" si="15"/>
        <v>20.454797793352586</v>
      </c>
      <c r="H51" s="59">
        <f t="shared" ref="H51:H55" si="16">H44*100/$H$42</f>
        <v>23.788787272304642</v>
      </c>
      <c r="I51" s="59">
        <f>I44*100/H42</f>
        <v>5.1566673518293911</v>
      </c>
      <c r="J51" s="59">
        <f>J44*100/H42</f>
        <v>18.632119920475287</v>
      </c>
      <c r="K51" s="59">
        <f t="shared" ref="K51:K55" si="17">K44*100/$K$42</f>
        <v>28.072439703879045</v>
      </c>
      <c r="L51" s="59">
        <f>L44*100/$K$42</f>
        <v>4.4247470828357809</v>
      </c>
      <c r="M51" s="59">
        <f t="shared" ref="M51:M55" si="18">M44*100/$K$42</f>
        <v>23.647692621043401</v>
      </c>
      <c r="N51" s="59">
        <f t="shared" ref="N51:P51" si="19">N44*100/$N$42</f>
        <v>28.736509567568564</v>
      </c>
      <c r="O51" s="59">
        <f t="shared" si="19"/>
        <v>4.4710365174886899</v>
      </c>
      <c r="P51" s="59">
        <f t="shared" si="19"/>
        <v>24.265473050079844</v>
      </c>
      <c r="Q51" s="59">
        <f t="shared" ref="Q51:Q55" si="20">Q44*100/$Q$42</f>
        <v>13.448743679202762</v>
      </c>
      <c r="R51" s="59">
        <f t="shared" ref="R51:S55" si="21">R44*100/$Q$42</f>
        <v>1.1546498899311124</v>
      </c>
      <c r="S51" s="59">
        <f t="shared" si="21"/>
        <v>12.294093789271654</v>
      </c>
      <c r="T51" s="59">
        <f t="shared" ref="T51:V55" si="22">T44*100/$T$42</f>
        <v>13.780705127533729</v>
      </c>
      <c r="U51" s="59">
        <f t="shared" si="22"/>
        <v>1.6391529372333851</v>
      </c>
      <c r="V51" s="59">
        <f t="shared" si="22"/>
        <v>12.141552190300345</v>
      </c>
      <c r="W51" s="59">
        <f t="shared" ref="W51:Y55" si="23">W44*100/$W$42</f>
        <v>13.985251579305739</v>
      </c>
      <c r="X51" s="59">
        <f t="shared" si="23"/>
        <v>1.3500115707677971</v>
      </c>
      <c r="Y51" s="59">
        <f t="shared" si="23"/>
        <v>12.63524000853794</v>
      </c>
      <c r="Z51" s="57"/>
      <c r="AA51" s="58"/>
      <c r="AB51" s="53"/>
      <c r="AC51" s="53"/>
      <c r="AD51" s="54"/>
      <c r="AE51" s="22"/>
      <c r="AF51" s="22"/>
    </row>
    <row r="52" spans="1:32" x14ac:dyDescent="0.25">
      <c r="E52" s="59">
        <f t="shared" si="15"/>
        <v>20.330138431491793</v>
      </c>
      <c r="F52" s="59">
        <f t="shared" si="15"/>
        <v>6.2123055465737949</v>
      </c>
      <c r="G52" s="59">
        <f t="shared" si="15"/>
        <v>14.117832884917926</v>
      </c>
      <c r="H52" s="59">
        <f t="shared" si="16"/>
        <v>19.60733805738505</v>
      </c>
      <c r="I52" s="59">
        <f>I45*100/H42</f>
        <v>5.0540118548540409</v>
      </c>
      <c r="J52" s="59">
        <f>J45*100/H42</f>
        <v>14.553326202531006</v>
      </c>
      <c r="K52" s="59">
        <f t="shared" si="17"/>
        <v>18.253475319045847</v>
      </c>
      <c r="L52" s="59">
        <f>L45*100/$K$42</f>
        <v>4.8121466723637187</v>
      </c>
      <c r="M52" s="59">
        <f t="shared" si="18"/>
        <v>13.441328646682129</v>
      </c>
      <c r="N52" s="59">
        <f t="shared" ref="N52:P52" si="24">N45*100/$N$42</f>
        <v>16.778171721157666</v>
      </c>
      <c r="O52" s="59">
        <f t="shared" si="24"/>
        <v>4.4165622574566488</v>
      </c>
      <c r="P52" s="59">
        <f t="shared" si="24"/>
        <v>12.361609463701058</v>
      </c>
      <c r="Q52" s="59">
        <f t="shared" si="20"/>
        <v>17.988776424220003</v>
      </c>
      <c r="R52" s="59">
        <f t="shared" si="21"/>
        <v>3.7967158238147332</v>
      </c>
      <c r="S52" s="59">
        <f t="shared" si="21"/>
        <v>14.191940222278189</v>
      </c>
      <c r="T52" s="59">
        <f t="shared" si="22"/>
        <v>17.035818970483277</v>
      </c>
      <c r="U52" s="59">
        <f t="shared" si="22"/>
        <v>3.1524704002346136</v>
      </c>
      <c r="V52" s="59">
        <f t="shared" si="22"/>
        <v>13.883348570248664</v>
      </c>
      <c r="W52" s="59">
        <f t="shared" si="23"/>
        <v>19.326343811042385</v>
      </c>
      <c r="X52" s="59">
        <f t="shared" si="23"/>
        <v>4.1442724951408456</v>
      </c>
      <c r="Y52" s="59">
        <f t="shared" si="23"/>
        <v>15.18207131590154</v>
      </c>
      <c r="Z52" s="57"/>
      <c r="AA52" s="58"/>
      <c r="AB52" s="53"/>
      <c r="AC52" s="53"/>
      <c r="AD52" s="54"/>
      <c r="AE52" s="22"/>
      <c r="AF52" s="22"/>
    </row>
    <row r="53" spans="1:32" x14ac:dyDescent="0.25">
      <c r="E53" s="59">
        <f t="shared" si="15"/>
        <v>11.240484436589911</v>
      </c>
      <c r="F53" s="59">
        <f t="shared" si="15"/>
        <v>1.529444618817676</v>
      </c>
      <c r="G53" s="59">
        <f t="shared" si="15"/>
        <v>9.711039817772221</v>
      </c>
      <c r="H53" s="59">
        <f t="shared" si="16"/>
        <v>11.248520127096148</v>
      </c>
      <c r="I53" s="59">
        <f>I46*100/H42</f>
        <v>0.66515515230270694</v>
      </c>
      <c r="J53" s="59">
        <f>J46*100/H42</f>
        <v>10.583364974793442</v>
      </c>
      <c r="K53" s="59">
        <f t="shared" si="17"/>
        <v>10.098672153141543</v>
      </c>
      <c r="L53" s="59">
        <f>L46*100/$K$42</f>
        <v>0.63178038809767922</v>
      </c>
      <c r="M53" s="59">
        <f t="shared" si="18"/>
        <v>9.466891765043858</v>
      </c>
      <c r="N53" s="59">
        <f t="shared" ref="N53:P53" si="25">N46*100/$N$42</f>
        <v>11.994377997420342</v>
      </c>
      <c r="O53" s="59">
        <f t="shared" si="25"/>
        <v>0.88254260705097543</v>
      </c>
      <c r="P53" s="59">
        <f t="shared" si="25"/>
        <v>11.111835390369375</v>
      </c>
      <c r="Q53" s="59">
        <f t="shared" si="20"/>
        <v>12.243945501428634</v>
      </c>
      <c r="R53" s="59">
        <f t="shared" si="21"/>
        <v>1.5821764375016314</v>
      </c>
      <c r="S53" s="59">
        <f t="shared" si="21"/>
        <v>14.568881935401556</v>
      </c>
      <c r="T53" s="59">
        <f t="shared" si="22"/>
        <v>18.043999024438417</v>
      </c>
      <c r="U53" s="59">
        <f t="shared" si="22"/>
        <v>1.7628936473285024</v>
      </c>
      <c r="V53" s="59">
        <f t="shared" si="22"/>
        <v>16.281105377109913</v>
      </c>
      <c r="W53" s="59">
        <f t="shared" si="23"/>
        <v>17.881314299799929</v>
      </c>
      <c r="X53" s="59">
        <f t="shared" si="23"/>
        <v>1.9562988188918353</v>
      </c>
      <c r="Y53" s="59">
        <f t="shared" si="23"/>
        <v>15.925015480908094</v>
      </c>
      <c r="Z53" s="57"/>
      <c r="AA53" s="58"/>
      <c r="AB53" s="53"/>
      <c r="AC53" s="53"/>
      <c r="AD53" s="54"/>
      <c r="AE53" s="22"/>
      <c r="AF53" s="22"/>
    </row>
    <row r="54" spans="1:32" x14ac:dyDescent="0.25">
      <c r="E54" s="59">
        <f t="shared" si="15"/>
        <v>5.4811653005475884</v>
      </c>
      <c r="F54" s="59">
        <f t="shared" si="15"/>
        <v>0.54665402421531251</v>
      </c>
      <c r="G54" s="59">
        <f t="shared" si="15"/>
        <v>4.9345112763322723</v>
      </c>
      <c r="H54" s="59">
        <f t="shared" si="16"/>
        <v>8.0700058821624747</v>
      </c>
      <c r="I54" s="59">
        <f>I47*100/H42</f>
        <v>0.4845106362175563</v>
      </c>
      <c r="J54" s="59">
        <f>J47*100/H42</f>
        <v>7.585495245944915</v>
      </c>
      <c r="K54" s="59">
        <f t="shared" si="17"/>
        <v>6.248115137067396</v>
      </c>
      <c r="L54" s="59">
        <f>L47*100/$K$42</f>
        <v>0.47328796817910235</v>
      </c>
      <c r="M54" s="59">
        <f t="shared" si="18"/>
        <v>5.7748271688882804</v>
      </c>
      <c r="N54" s="59">
        <f t="shared" ref="N54:P54" si="26">N47*100/$N$42</f>
        <v>5.2696186663077835</v>
      </c>
      <c r="O54" s="59">
        <f t="shared" si="26"/>
        <v>0.26639570673463159</v>
      </c>
      <c r="P54" s="59">
        <f t="shared" si="26"/>
        <v>5.0032229595731534</v>
      </c>
      <c r="Q54" s="59">
        <f t="shared" si="20"/>
        <v>15.067110045316197</v>
      </c>
      <c r="R54" s="59">
        <f t="shared" si="21"/>
        <v>0.22213145701230033</v>
      </c>
      <c r="S54" s="59">
        <f t="shared" si="21"/>
        <v>4.1343347290609707</v>
      </c>
      <c r="T54" s="59">
        <f t="shared" si="22"/>
        <v>6.3794545533439173</v>
      </c>
      <c r="U54" s="59">
        <f t="shared" si="22"/>
        <v>0.80543681069167616</v>
      </c>
      <c r="V54" s="59">
        <f t="shared" si="22"/>
        <v>5.5740177426522406</v>
      </c>
      <c r="W54" s="59">
        <f t="shared" si="23"/>
        <v>5.4354874207906967</v>
      </c>
      <c r="X54" s="59">
        <f t="shared" si="23"/>
        <v>0.65040086246594331</v>
      </c>
      <c r="Y54" s="59">
        <f t="shared" si="23"/>
        <v>4.7850865583247533</v>
      </c>
      <c r="Z54" s="58"/>
      <c r="AA54" s="58"/>
      <c r="AB54" s="53"/>
      <c r="AC54" s="53"/>
      <c r="AD54" s="54"/>
      <c r="AE54" s="22"/>
      <c r="AF54" s="22"/>
    </row>
    <row r="55" spans="1:32" ht="15.75" thickBot="1" x14ac:dyDescent="0.3">
      <c r="B55" s="151"/>
      <c r="C55" s="151"/>
      <c r="D55" s="151"/>
      <c r="E55" s="203">
        <f t="shared" si="15"/>
        <v>25.507053091522764</v>
      </c>
      <c r="F55" s="203">
        <f t="shared" si="15"/>
        <v>5.0629193989141692</v>
      </c>
      <c r="G55" s="203">
        <f t="shared" si="15"/>
        <v>20.444133692608577</v>
      </c>
      <c r="H55" s="203">
        <f t="shared" si="16"/>
        <v>26.022707605240999</v>
      </c>
      <c r="I55" s="203">
        <f>I48*100/H42</f>
        <v>4.1919528095229417</v>
      </c>
      <c r="J55" s="203">
        <f>J48*100/H42</f>
        <v>21.830754795718072</v>
      </c>
      <c r="K55" s="203">
        <f t="shared" si="17"/>
        <v>26.770403373454144</v>
      </c>
      <c r="L55" s="203">
        <f>L48*100/$K$42</f>
        <v>4.3642682110623445</v>
      </c>
      <c r="M55" s="203">
        <f t="shared" si="18"/>
        <v>22.40613516239193</v>
      </c>
      <c r="N55" s="203">
        <f t="shared" ref="N55:P55" si="27">N48*100/$N$42</f>
        <v>27.348115523871037</v>
      </c>
      <c r="O55" s="203">
        <f t="shared" si="27"/>
        <v>4.7141450711119512</v>
      </c>
      <c r="P55" s="203">
        <f t="shared" si="27"/>
        <v>22.633970452758941</v>
      </c>
      <c r="Q55" s="203">
        <f t="shared" si="20"/>
        <v>29.812376048182948</v>
      </c>
      <c r="R55" s="203">
        <f t="shared" si="21"/>
        <v>5.0352884340116884</v>
      </c>
      <c r="S55" s="203">
        <f t="shared" si="21"/>
        <v>31.580738980066776</v>
      </c>
      <c r="T55" s="203">
        <f t="shared" si="22"/>
        <v>37.464856590950916</v>
      </c>
      <c r="U55" s="203">
        <f t="shared" si="22"/>
        <v>6.4837438821665252</v>
      </c>
      <c r="V55" s="203">
        <f t="shared" si="22"/>
        <v>30.980963082774604</v>
      </c>
      <c r="W55" s="203">
        <f t="shared" si="23"/>
        <v>35.238853887102593</v>
      </c>
      <c r="X55" s="203">
        <f t="shared" si="23"/>
        <v>5.2407037495465003</v>
      </c>
      <c r="Y55" s="203">
        <f t="shared" si="23"/>
        <v>29.998150137556099</v>
      </c>
      <c r="Z55" s="58"/>
      <c r="AA55" s="58"/>
      <c r="AB55" s="53"/>
      <c r="AC55" s="53"/>
      <c r="AD55" s="54"/>
      <c r="AE55" s="22"/>
      <c r="AF55" s="22"/>
    </row>
    <row r="56" spans="1:32" ht="16.5" thickTop="1" x14ac:dyDescent="0.25">
      <c r="B56" s="265" t="s">
        <v>113</v>
      </c>
      <c r="C56" s="174"/>
      <c r="D56" s="170"/>
      <c r="E56" s="170"/>
      <c r="F56" s="170"/>
      <c r="G56" s="170"/>
      <c r="H56" s="170"/>
      <c r="I56" s="170"/>
      <c r="J56" s="170"/>
      <c r="K56" s="170"/>
      <c r="L56" s="170"/>
      <c r="M56" s="87"/>
      <c r="N56" s="87"/>
      <c r="O56" s="87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8"/>
      <c r="AA56" s="58"/>
      <c r="AD56" s="25"/>
      <c r="AE56" s="25"/>
      <c r="AF56" s="25"/>
    </row>
    <row r="57" spans="1:32" ht="15.75" x14ac:dyDescent="0.25">
      <c r="B57" s="251" t="s">
        <v>103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67"/>
      <c r="N57" s="167"/>
      <c r="O57" s="167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8"/>
      <c r="AA57" s="58"/>
      <c r="AD57" s="25"/>
      <c r="AE57" s="25"/>
      <c r="AF57" s="25"/>
    </row>
    <row r="58" spans="1:32" ht="15.75" x14ac:dyDescent="0.25">
      <c r="A58" s="51"/>
      <c r="B58" s="252" t="s">
        <v>104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68"/>
      <c r="N58" s="168"/>
      <c r="O58" s="168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165"/>
      <c r="AD58" s="25"/>
      <c r="AE58" s="25"/>
      <c r="AF58" s="25"/>
    </row>
    <row r="59" spans="1:32" ht="15.75" x14ac:dyDescent="0.25">
      <c r="A59" s="166"/>
      <c r="B59" s="250" t="s">
        <v>96</v>
      </c>
      <c r="C59" s="173"/>
      <c r="D59" s="173"/>
      <c r="E59" s="174"/>
      <c r="F59" s="174"/>
      <c r="G59" s="174"/>
      <c r="H59" s="174"/>
      <c r="I59" s="174"/>
      <c r="J59" s="174"/>
      <c r="K59" s="174"/>
      <c r="L59" s="174"/>
      <c r="M59" s="165"/>
      <c r="N59" s="165"/>
      <c r="O59" s="165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D59" s="25"/>
      <c r="AE59" s="25"/>
      <c r="AF59" s="25"/>
    </row>
    <row r="60" spans="1:32" x14ac:dyDescent="0.25">
      <c r="A60" s="166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D60" s="25"/>
      <c r="AE60" s="25"/>
      <c r="AF60" s="25"/>
    </row>
    <row r="61" spans="1:32" x14ac:dyDescent="0.25">
      <c r="B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D61" s="25"/>
      <c r="AE61" s="25"/>
      <c r="AF61" s="25"/>
    </row>
    <row r="62" spans="1:32" x14ac:dyDescent="0.25">
      <c r="B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</row>
  </sheetData>
  <mergeCells count="10">
    <mergeCell ref="F5:V5"/>
    <mergeCell ref="C24:D24"/>
    <mergeCell ref="N7:P7"/>
    <mergeCell ref="Q7:S7"/>
    <mergeCell ref="T7:V7"/>
    <mergeCell ref="W7:Y7"/>
    <mergeCell ref="C11:D11"/>
    <mergeCell ref="E7:G7"/>
    <mergeCell ref="H7:J7"/>
    <mergeCell ref="K7:M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showGridLines="0" workbookViewId="0">
      <selection activeCell="L5" sqref="L5"/>
    </sheetView>
  </sheetViews>
  <sheetFormatPr baseColWidth="10" defaultRowHeight="15" x14ac:dyDescent="0.25"/>
  <cols>
    <col min="1" max="1" width="5.140625" style="58" customWidth="1"/>
    <col min="2" max="3" width="11.42578125" style="58"/>
    <col min="4" max="4" width="15.85546875" style="58" customWidth="1"/>
    <col min="5" max="5" width="16.85546875" style="58" customWidth="1"/>
    <col min="6" max="6" width="19.7109375" style="58" customWidth="1"/>
    <col min="7" max="7" width="14.85546875" style="58" customWidth="1"/>
    <col min="8" max="8" width="16.140625" style="58" customWidth="1"/>
    <col min="9" max="10" width="11.42578125" style="58"/>
    <col min="11" max="11" width="16.28515625" style="58" customWidth="1"/>
    <col min="12" max="12" width="16.42578125" style="58" customWidth="1"/>
    <col min="13" max="13" width="35" style="58" customWidth="1"/>
    <col min="14" max="16384" width="11.42578125" style="58"/>
  </cols>
  <sheetData>
    <row r="1" spans="1:14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8.75" x14ac:dyDescent="0.25">
      <c r="A3" s="53"/>
      <c r="B3" s="53"/>
      <c r="C3" s="53"/>
      <c r="D3" s="53"/>
      <c r="E3" s="53"/>
      <c r="F3" s="154" t="s">
        <v>101</v>
      </c>
      <c r="G3" s="53"/>
      <c r="H3" s="53"/>
      <c r="I3" s="53"/>
      <c r="J3" s="53"/>
      <c r="K3" s="53"/>
      <c r="L3" s="53"/>
      <c r="M3" s="53"/>
    </row>
    <row r="4" spans="1:14" ht="18.75" x14ac:dyDescent="0.25">
      <c r="A4" s="53"/>
      <c r="B4" s="53"/>
      <c r="C4" s="53"/>
      <c r="D4" s="53"/>
      <c r="E4" s="53"/>
      <c r="F4" s="154" t="s">
        <v>102</v>
      </c>
      <c r="G4" s="154"/>
      <c r="H4" s="154"/>
      <c r="I4" s="154"/>
      <c r="J4" s="154"/>
      <c r="K4" s="154"/>
      <c r="L4" s="53"/>
      <c r="M4" s="53"/>
    </row>
    <row r="5" spans="1:14" ht="19.5" thickBot="1" x14ac:dyDescent="0.3">
      <c r="A5" s="53"/>
      <c r="B5" s="53"/>
      <c r="C5" s="53"/>
      <c r="D5" s="53"/>
      <c r="E5" s="53"/>
      <c r="G5" s="154"/>
      <c r="H5" s="154"/>
      <c r="I5" s="154"/>
      <c r="J5" s="154"/>
      <c r="K5" s="154"/>
      <c r="L5" s="53"/>
      <c r="M5" s="53"/>
    </row>
    <row r="6" spans="1:14" x14ac:dyDescent="0.25">
      <c r="A6" s="53"/>
      <c r="B6" s="79"/>
      <c r="C6" s="79"/>
      <c r="D6" s="79"/>
      <c r="E6" s="79"/>
      <c r="F6" s="80"/>
      <c r="G6" s="157"/>
      <c r="H6" s="157"/>
      <c r="I6" s="158" t="s">
        <v>90</v>
      </c>
      <c r="J6" s="157"/>
      <c r="K6" s="157"/>
      <c r="L6" s="80"/>
      <c r="M6" s="53"/>
    </row>
    <row r="7" spans="1:14" x14ac:dyDescent="0.25">
      <c r="A7" s="53"/>
      <c r="B7" s="23"/>
      <c r="C7" s="23"/>
      <c r="D7" s="23"/>
      <c r="E7" s="23"/>
      <c r="F7" s="262">
        <v>2010</v>
      </c>
      <c r="G7" s="262"/>
      <c r="H7" s="262"/>
      <c r="I7" s="38"/>
      <c r="J7" s="262">
        <v>2015</v>
      </c>
      <c r="K7" s="262"/>
      <c r="L7" s="262"/>
      <c r="M7" s="53"/>
    </row>
    <row r="8" spans="1:14" ht="15.75" thickBot="1" x14ac:dyDescent="0.3">
      <c r="A8" s="53"/>
      <c r="B8" s="152"/>
      <c r="C8" s="152"/>
      <c r="D8" s="152"/>
      <c r="E8" s="152"/>
      <c r="F8" s="155" t="s">
        <v>6</v>
      </c>
      <c r="G8" s="155" t="s">
        <v>3</v>
      </c>
      <c r="H8" s="155" t="s">
        <v>57</v>
      </c>
      <c r="I8" s="156"/>
      <c r="J8" s="155" t="s">
        <v>6</v>
      </c>
      <c r="K8" s="155" t="s">
        <v>3</v>
      </c>
      <c r="L8" s="155" t="s">
        <v>57</v>
      </c>
      <c r="M8" s="53"/>
    </row>
    <row r="9" spans="1:14" s="53" customFormat="1" ht="6" customHeight="1" thickTop="1" x14ac:dyDescent="0.25">
      <c r="F9" s="69"/>
      <c r="G9" s="69"/>
      <c r="H9" s="69"/>
      <c r="I9" s="20"/>
      <c r="J9" s="69"/>
      <c r="K9" s="69"/>
      <c r="L9" s="69"/>
    </row>
    <row r="10" spans="1:14" x14ac:dyDescent="0.25">
      <c r="A10" s="53"/>
      <c r="B10" s="261" t="s">
        <v>67</v>
      </c>
      <c r="C10" s="261"/>
      <c r="D10" s="261"/>
      <c r="E10" s="261"/>
      <c r="F10" s="66">
        <v>886603.61996088468</v>
      </c>
      <c r="G10" s="66">
        <v>244928.99009677884</v>
      </c>
      <c r="H10" s="66">
        <v>641674.62986410153</v>
      </c>
      <c r="I10" s="23"/>
      <c r="J10" s="66">
        <v>558061</v>
      </c>
      <c r="K10" s="66">
        <v>174311</v>
      </c>
      <c r="L10" s="66">
        <v>383750</v>
      </c>
      <c r="M10" s="53"/>
    </row>
    <row r="11" spans="1:14" x14ac:dyDescent="0.25">
      <c r="A11" s="53"/>
      <c r="B11" s="15"/>
      <c r="C11" s="36"/>
      <c r="D11" s="36" t="s">
        <v>70</v>
      </c>
      <c r="E11" s="36"/>
      <c r="F11" s="70">
        <v>135645.28</v>
      </c>
      <c r="G11" s="70">
        <v>72119.801999999996</v>
      </c>
      <c r="H11" s="70">
        <v>63525.476000000002</v>
      </c>
      <c r="I11" s="53"/>
      <c r="J11" s="71">
        <v>98619</v>
      </c>
      <c r="K11" s="13">
        <v>53913</v>
      </c>
      <c r="L11" s="71">
        <v>44706</v>
      </c>
      <c r="M11" s="53"/>
    </row>
    <row r="12" spans="1:14" x14ac:dyDescent="0.25">
      <c r="A12" s="53"/>
      <c r="B12" s="15"/>
      <c r="C12" s="36"/>
      <c r="D12" s="36" t="s">
        <v>71</v>
      </c>
      <c r="E12" s="36"/>
      <c r="F12" s="70">
        <v>255243.26</v>
      </c>
      <c r="G12" s="70">
        <v>87746.635999999999</v>
      </c>
      <c r="H12" s="70">
        <v>167496.62</v>
      </c>
      <c r="I12" s="53"/>
      <c r="J12" s="71">
        <v>184793</v>
      </c>
      <c r="K12" s="13">
        <v>77900</v>
      </c>
      <c r="L12" s="71">
        <v>106893</v>
      </c>
      <c r="M12" s="53"/>
    </row>
    <row r="13" spans="1:14" x14ac:dyDescent="0.25">
      <c r="A13" s="53"/>
      <c r="B13" s="15"/>
      <c r="C13" s="36"/>
      <c r="D13" s="36" t="s">
        <v>72</v>
      </c>
      <c r="E13" s="36"/>
      <c r="F13" s="70">
        <v>258765.41</v>
      </c>
      <c r="G13" s="70">
        <v>40783.002999999997</v>
      </c>
      <c r="H13" s="70">
        <v>217982.4</v>
      </c>
      <c r="I13" s="53"/>
      <c r="J13" s="71">
        <v>151411</v>
      </c>
      <c r="K13" s="71">
        <v>21880</v>
      </c>
      <c r="L13" s="71">
        <v>129531</v>
      </c>
      <c r="M13" s="53"/>
    </row>
    <row r="14" spans="1:14" x14ac:dyDescent="0.25">
      <c r="A14" s="53"/>
      <c r="B14" s="15"/>
      <c r="C14" s="36"/>
      <c r="D14" s="36" t="s">
        <v>73</v>
      </c>
      <c r="E14" s="36"/>
      <c r="F14" s="70">
        <v>85604.437999999995</v>
      </c>
      <c r="G14" s="70">
        <v>14418.294</v>
      </c>
      <c r="H14" s="70">
        <v>71186.144</v>
      </c>
      <c r="I14" s="53"/>
      <c r="J14" s="71">
        <v>41901</v>
      </c>
      <c r="K14" s="71">
        <v>6194</v>
      </c>
      <c r="L14" s="71">
        <v>35707</v>
      </c>
      <c r="M14" s="53"/>
      <c r="N14" s="78"/>
    </row>
    <row r="15" spans="1:14" x14ac:dyDescent="0.25">
      <c r="A15" s="53"/>
      <c r="B15" s="15"/>
      <c r="C15" s="36"/>
      <c r="D15" s="36" t="s">
        <v>74</v>
      </c>
      <c r="E15" s="36"/>
      <c r="F15" s="70">
        <v>45301.142</v>
      </c>
      <c r="G15" s="70">
        <v>11568.829</v>
      </c>
      <c r="H15" s="70">
        <v>33732.313999999998</v>
      </c>
      <c r="I15" s="53"/>
      <c r="J15" s="71">
        <v>15425</v>
      </c>
      <c r="K15" s="71">
        <v>3893</v>
      </c>
      <c r="L15" s="71">
        <v>11532</v>
      </c>
      <c r="M15" s="53"/>
      <c r="N15" s="78"/>
    </row>
    <row r="16" spans="1:14" x14ac:dyDescent="0.25">
      <c r="A16" s="53"/>
      <c r="B16" s="15"/>
      <c r="C16" s="36"/>
      <c r="D16" s="36" t="s">
        <v>75</v>
      </c>
      <c r="E16" s="36"/>
      <c r="F16" s="70">
        <v>104846.2</v>
      </c>
      <c r="G16" s="70">
        <v>18103.453000000001</v>
      </c>
      <c r="H16" s="70">
        <v>86742.748999999996</v>
      </c>
      <c r="I16" s="53"/>
      <c r="J16" s="71">
        <v>63711</v>
      </c>
      <c r="K16" s="71">
        <v>10234</v>
      </c>
      <c r="L16" s="71">
        <v>53477</v>
      </c>
      <c r="M16" s="53"/>
      <c r="N16" s="78"/>
    </row>
    <row r="17" spans="1:14" ht="16.5" customHeight="1" x14ac:dyDescent="0.25">
      <c r="A17" s="53"/>
      <c r="B17" s="15"/>
      <c r="C17" s="36"/>
      <c r="D17" s="36" t="s">
        <v>66</v>
      </c>
      <c r="E17" s="36"/>
      <c r="F17" s="70">
        <v>1197.8928000000001</v>
      </c>
      <c r="G17" s="70">
        <v>188.9735431</v>
      </c>
      <c r="H17" s="70">
        <v>1008.9193</v>
      </c>
      <c r="I17" s="53"/>
      <c r="J17" s="71">
        <v>2201</v>
      </c>
      <c r="K17" s="71">
        <v>297</v>
      </c>
      <c r="L17" s="71">
        <v>1904</v>
      </c>
      <c r="M17" s="53"/>
      <c r="N17" s="78"/>
    </row>
    <row r="18" spans="1:14" ht="8.25" customHeight="1" x14ac:dyDescent="0.25">
      <c r="A18" s="53"/>
      <c r="B18" s="15"/>
      <c r="C18" s="36"/>
      <c r="D18" s="36"/>
      <c r="E18" s="36"/>
      <c r="F18" s="70"/>
      <c r="G18" s="70"/>
      <c r="H18" s="70"/>
      <c r="I18" s="53"/>
      <c r="J18" s="71"/>
      <c r="K18" s="71"/>
      <c r="L18" s="71"/>
      <c r="M18" s="53"/>
      <c r="N18" s="78"/>
    </row>
    <row r="19" spans="1:14" ht="15" customHeight="1" x14ac:dyDescent="0.25">
      <c r="A19" s="53"/>
      <c r="B19" s="81"/>
      <c r="C19" s="53"/>
      <c r="D19" s="214" t="s">
        <v>68</v>
      </c>
      <c r="E19" s="81"/>
      <c r="F19" s="60">
        <v>885405.72716088465</v>
      </c>
      <c r="G19" s="60">
        <v>244740.01655367884</v>
      </c>
      <c r="H19" s="60">
        <v>640665.71056410158</v>
      </c>
      <c r="I19" s="53"/>
      <c r="J19" s="60">
        <f>J10-J17</f>
        <v>555860</v>
      </c>
      <c r="K19" s="60">
        <f>K10-K17</f>
        <v>174014</v>
      </c>
      <c r="L19" s="60">
        <f>L10-L17</f>
        <v>381846</v>
      </c>
      <c r="M19" s="53"/>
      <c r="N19" s="78"/>
    </row>
    <row r="20" spans="1:14" ht="18" customHeight="1" x14ac:dyDescent="0.25">
      <c r="A20" s="53"/>
      <c r="B20" s="81"/>
      <c r="C20" s="53"/>
      <c r="D20" s="82" t="s">
        <v>70</v>
      </c>
      <c r="E20" s="81"/>
      <c r="F20" s="70">
        <v>135645.28</v>
      </c>
      <c r="G20" s="70">
        <v>72119.801999999996</v>
      </c>
      <c r="H20" s="70">
        <v>63525.476000000002</v>
      </c>
      <c r="I20" s="53"/>
      <c r="J20" s="13">
        <v>98619</v>
      </c>
      <c r="K20" s="13">
        <v>53913</v>
      </c>
      <c r="L20" s="13">
        <v>44706</v>
      </c>
      <c r="M20" s="73"/>
      <c r="N20" s="78"/>
    </row>
    <row r="21" spans="1:14" ht="14.25" customHeight="1" x14ac:dyDescent="0.25">
      <c r="A21" s="53"/>
      <c r="B21" s="81"/>
      <c r="C21" s="53"/>
      <c r="D21" s="82" t="s">
        <v>71</v>
      </c>
      <c r="E21" s="82"/>
      <c r="F21" s="70">
        <v>255243.26</v>
      </c>
      <c r="G21" s="70">
        <v>87746.635999999999</v>
      </c>
      <c r="H21" s="70">
        <v>167496.62</v>
      </c>
      <c r="I21" s="53"/>
      <c r="J21" s="13">
        <v>184793</v>
      </c>
      <c r="K21" s="13">
        <v>77900</v>
      </c>
      <c r="L21" s="13">
        <v>106893</v>
      </c>
      <c r="M21" s="74"/>
    </row>
    <row r="22" spans="1:14" ht="16.5" customHeight="1" x14ac:dyDescent="0.25">
      <c r="A22" s="53"/>
      <c r="B22" s="81"/>
      <c r="C22" s="53"/>
      <c r="D22" s="82" t="s">
        <v>72</v>
      </c>
      <c r="E22" s="82"/>
      <c r="F22" s="70">
        <v>258765.41</v>
      </c>
      <c r="G22" s="70">
        <v>40783.002999999997</v>
      </c>
      <c r="H22" s="70">
        <v>217982.4</v>
      </c>
      <c r="I22" s="53"/>
      <c r="J22" s="13">
        <v>151411</v>
      </c>
      <c r="K22" s="13">
        <v>21880</v>
      </c>
      <c r="L22" s="13">
        <v>129531</v>
      </c>
      <c r="M22" s="260"/>
      <c r="N22" s="78"/>
    </row>
    <row r="23" spans="1:14" ht="16.5" customHeight="1" x14ac:dyDescent="0.25">
      <c r="A23" s="53"/>
      <c r="B23" s="81"/>
      <c r="C23" s="53"/>
      <c r="D23" s="82" t="s">
        <v>73</v>
      </c>
      <c r="E23" s="82"/>
      <c r="F23" s="70">
        <v>85604.437999999995</v>
      </c>
      <c r="G23" s="70">
        <v>14418.294</v>
      </c>
      <c r="H23" s="70">
        <v>71186.144</v>
      </c>
      <c r="I23" s="69"/>
      <c r="J23" s="13">
        <v>41901</v>
      </c>
      <c r="K23" s="13">
        <v>6194</v>
      </c>
      <c r="L23" s="13">
        <v>35707</v>
      </c>
      <c r="M23" s="260"/>
    </row>
    <row r="24" spans="1:14" ht="18" customHeight="1" x14ac:dyDescent="0.25">
      <c r="A24" s="53"/>
      <c r="B24" s="81"/>
      <c r="C24" s="53"/>
      <c r="D24" s="82" t="s">
        <v>74</v>
      </c>
      <c r="E24" s="82"/>
      <c r="F24" s="70">
        <v>45301.142</v>
      </c>
      <c r="G24" s="70">
        <v>11568.829</v>
      </c>
      <c r="H24" s="70">
        <v>33732.313999999998</v>
      </c>
      <c r="I24" s="53"/>
      <c r="J24" s="13">
        <v>15425</v>
      </c>
      <c r="K24" s="13">
        <v>3893</v>
      </c>
      <c r="L24" s="13">
        <v>11532</v>
      </c>
      <c r="M24" s="75"/>
    </row>
    <row r="25" spans="1:14" x14ac:dyDescent="0.25">
      <c r="A25" s="53"/>
      <c r="B25" s="81"/>
      <c r="C25" s="53"/>
      <c r="D25" s="82" t="s">
        <v>75</v>
      </c>
      <c r="E25" s="82"/>
      <c r="F25" s="70">
        <v>104846.2</v>
      </c>
      <c r="G25" s="70">
        <v>18103.453000000001</v>
      </c>
      <c r="H25" s="70">
        <v>86742.748999999996</v>
      </c>
      <c r="I25" s="53"/>
      <c r="J25" s="13">
        <v>63711</v>
      </c>
      <c r="K25" s="13">
        <v>10234</v>
      </c>
      <c r="L25" s="13">
        <v>53477</v>
      </c>
      <c r="M25" s="76"/>
    </row>
    <row r="26" spans="1:14" ht="3.75" customHeight="1" x14ac:dyDescent="0.25">
      <c r="A26" s="53"/>
      <c r="B26" s="81"/>
      <c r="C26" s="53"/>
      <c r="D26" s="82"/>
      <c r="E26" s="82"/>
      <c r="F26" s="53"/>
      <c r="G26" s="53"/>
      <c r="H26" s="53" t="s">
        <v>5</v>
      </c>
      <c r="I26" s="53"/>
      <c r="J26" s="53"/>
      <c r="K26" s="53"/>
      <c r="L26" s="53"/>
      <c r="M26" s="53"/>
    </row>
    <row r="27" spans="1:14" x14ac:dyDescent="0.25">
      <c r="A27" s="53"/>
      <c r="B27" s="83" t="s">
        <v>69</v>
      </c>
      <c r="C27" s="83"/>
      <c r="D27" s="83"/>
      <c r="E27" s="83"/>
      <c r="F27" s="66">
        <v>994567.01487718674</v>
      </c>
      <c r="G27" s="66">
        <v>284147.20744124561</v>
      </c>
      <c r="H27" s="66">
        <v>710419.80743606086</v>
      </c>
      <c r="I27" s="23"/>
      <c r="J27" s="66">
        <v>695343</v>
      </c>
      <c r="K27" s="66">
        <v>241772</v>
      </c>
      <c r="L27" s="66">
        <v>453571</v>
      </c>
      <c r="M27" s="53"/>
    </row>
    <row r="28" spans="1:14" ht="19.5" customHeight="1" x14ac:dyDescent="0.25">
      <c r="A28" s="53"/>
      <c r="B28" s="53"/>
      <c r="C28" s="53"/>
      <c r="D28" s="85" t="s">
        <v>70</v>
      </c>
      <c r="E28" s="84"/>
      <c r="F28" s="13">
        <v>44057.134701490475</v>
      </c>
      <c r="G28" s="13">
        <v>19728.592532809867</v>
      </c>
      <c r="H28" s="13">
        <v>24328.542168680415</v>
      </c>
      <c r="I28" s="53"/>
      <c r="J28" s="13">
        <v>70782</v>
      </c>
      <c r="K28" s="13">
        <v>49852</v>
      </c>
      <c r="L28" s="13">
        <v>20930</v>
      </c>
      <c r="M28" s="53"/>
    </row>
    <row r="29" spans="1:14" ht="17.25" customHeight="1" x14ac:dyDescent="0.25">
      <c r="A29" s="53"/>
      <c r="B29" s="53"/>
      <c r="C29" s="53"/>
      <c r="D29" s="85" t="s">
        <v>71</v>
      </c>
      <c r="E29" s="84"/>
      <c r="F29" s="13">
        <v>270941.00518424285</v>
      </c>
      <c r="G29" s="13">
        <v>145414.90378959716</v>
      </c>
      <c r="H29" s="13">
        <v>125526.10139465031</v>
      </c>
      <c r="I29" s="53"/>
      <c r="J29" s="13">
        <v>231807</v>
      </c>
      <c r="K29" s="13">
        <v>144777</v>
      </c>
      <c r="L29" s="13">
        <v>87030</v>
      </c>
      <c r="M29" s="53"/>
    </row>
    <row r="30" spans="1:14" ht="15" customHeight="1" x14ac:dyDescent="0.25">
      <c r="A30" s="53"/>
      <c r="B30" s="53"/>
      <c r="C30" s="53"/>
      <c r="D30" s="85" t="s">
        <v>72</v>
      </c>
      <c r="E30" s="84"/>
      <c r="F30" s="13">
        <v>339926.28482955933</v>
      </c>
      <c r="G30" s="13">
        <v>40890.541586067506</v>
      </c>
      <c r="H30" s="13">
        <v>299035.74324349442</v>
      </c>
      <c r="I30" s="53"/>
      <c r="J30" s="13">
        <v>193471</v>
      </c>
      <c r="K30" s="13">
        <v>23305</v>
      </c>
      <c r="L30" s="13">
        <v>170166</v>
      </c>
      <c r="M30" s="53"/>
    </row>
    <row r="31" spans="1:14" ht="15" customHeight="1" x14ac:dyDescent="0.25">
      <c r="A31" s="53"/>
      <c r="B31" s="53"/>
      <c r="C31" s="53"/>
      <c r="D31" s="85" t="s">
        <v>73</v>
      </c>
      <c r="E31" s="84"/>
      <c r="F31" s="13">
        <v>150033.62465853366</v>
      </c>
      <c r="G31" s="13">
        <v>24263.020290862969</v>
      </c>
      <c r="H31" s="13">
        <v>125770.60436766966</v>
      </c>
      <c r="I31" s="53"/>
      <c r="J31" s="13">
        <v>74319</v>
      </c>
      <c r="K31" s="13">
        <v>5870</v>
      </c>
      <c r="L31" s="13">
        <v>68449</v>
      </c>
      <c r="M31" s="53"/>
    </row>
    <row r="32" spans="1:14" ht="15" customHeight="1" x14ac:dyDescent="0.25">
      <c r="A32" s="53"/>
      <c r="B32" s="53"/>
      <c r="C32" s="53"/>
      <c r="D32" s="85" t="s">
        <v>74</v>
      </c>
      <c r="E32" s="84"/>
      <c r="F32" s="13">
        <v>60843.123931114722</v>
      </c>
      <c r="G32" s="13">
        <v>14206.77147176421</v>
      </c>
      <c r="H32" s="13">
        <v>46636.352459350433</v>
      </c>
      <c r="I32" s="53"/>
      <c r="J32" s="13">
        <v>32304</v>
      </c>
      <c r="K32" s="13">
        <v>3929</v>
      </c>
      <c r="L32" s="13">
        <v>28375</v>
      </c>
      <c r="M32" s="53"/>
    </row>
    <row r="33" spans="1:13" ht="15" customHeight="1" x14ac:dyDescent="0.25">
      <c r="A33" s="53"/>
      <c r="B33" s="53"/>
      <c r="C33" s="53"/>
      <c r="D33" s="85" t="s">
        <v>75</v>
      </c>
      <c r="E33" s="76"/>
      <c r="F33" s="13">
        <v>127736.44849331104</v>
      </c>
      <c r="G33" s="13">
        <v>38978.35663236754</v>
      </c>
      <c r="H33" s="13">
        <v>88758.091860943008</v>
      </c>
      <c r="I33" s="53"/>
      <c r="J33" s="13">
        <v>91492</v>
      </c>
      <c r="K33" s="13">
        <v>13634</v>
      </c>
      <c r="L33" s="13">
        <v>77858</v>
      </c>
      <c r="M33" s="53"/>
    </row>
    <row r="34" spans="1:13" ht="15" customHeight="1" x14ac:dyDescent="0.25">
      <c r="A34" s="53"/>
      <c r="B34" s="53"/>
      <c r="C34" s="53"/>
      <c r="D34" s="85" t="s">
        <v>66</v>
      </c>
      <c r="E34" s="84"/>
      <c r="F34" s="13">
        <v>1029.3930790180773</v>
      </c>
      <c r="G34" s="13">
        <v>665.02113778094872</v>
      </c>
      <c r="H34" s="13">
        <v>364.37194123712879</v>
      </c>
      <c r="I34" s="53"/>
      <c r="J34" s="13">
        <v>1168</v>
      </c>
      <c r="K34" s="13">
        <v>405</v>
      </c>
      <c r="L34" s="13">
        <v>763</v>
      </c>
      <c r="M34" s="53"/>
    </row>
    <row r="35" spans="1:13" ht="10.5" customHeight="1" x14ac:dyDescent="0.25">
      <c r="A35" s="53"/>
      <c r="B35" s="53"/>
      <c r="C35" s="53"/>
      <c r="D35" s="85"/>
      <c r="E35" s="84"/>
      <c r="F35" s="13"/>
      <c r="G35" s="13"/>
      <c r="H35" s="13"/>
      <c r="I35" s="53"/>
      <c r="J35" s="13"/>
      <c r="K35" s="13"/>
      <c r="L35" s="13"/>
      <c r="M35" s="53"/>
    </row>
    <row r="36" spans="1:13" x14ac:dyDescent="0.25">
      <c r="A36" s="53"/>
      <c r="B36" s="20"/>
      <c r="C36" s="91"/>
      <c r="D36" s="91" t="s">
        <v>68</v>
      </c>
      <c r="E36" s="91"/>
      <c r="F36" s="60">
        <f>F27-F34</f>
        <v>993537.62179816863</v>
      </c>
      <c r="G36" s="60">
        <f>G27-G34</f>
        <v>283482.18630346464</v>
      </c>
      <c r="H36" s="60">
        <f>H27-H34</f>
        <v>710055.43549482373</v>
      </c>
      <c r="I36" s="60"/>
      <c r="J36" s="60">
        <f>J27-J34</f>
        <v>694175</v>
      </c>
      <c r="K36" s="60">
        <f>K27-K34</f>
        <v>241367</v>
      </c>
      <c r="L36" s="60">
        <f>L27-L34</f>
        <v>452808</v>
      </c>
      <c r="M36" s="53"/>
    </row>
    <row r="37" spans="1:13" x14ac:dyDescent="0.25">
      <c r="A37" s="53"/>
      <c r="B37" s="53"/>
      <c r="C37" s="87"/>
      <c r="D37" s="88" t="s">
        <v>70</v>
      </c>
      <c r="E37" s="87"/>
      <c r="F37" s="13">
        <v>44057.134701490475</v>
      </c>
      <c r="G37" s="13">
        <v>19728.592532809867</v>
      </c>
      <c r="H37" s="13">
        <v>24328.542168680415</v>
      </c>
      <c r="I37" s="53"/>
      <c r="J37" s="13">
        <v>70782</v>
      </c>
      <c r="K37" s="13">
        <v>49852</v>
      </c>
      <c r="L37" s="13">
        <v>20930</v>
      </c>
      <c r="M37" s="53"/>
    </row>
    <row r="38" spans="1:13" x14ac:dyDescent="0.25">
      <c r="A38" s="53"/>
      <c r="B38" s="53"/>
      <c r="C38" s="87"/>
      <c r="D38" s="88" t="s">
        <v>71</v>
      </c>
      <c r="E38" s="87"/>
      <c r="F38" s="13">
        <v>270941.00518424285</v>
      </c>
      <c r="G38" s="13">
        <v>145414.90378959716</v>
      </c>
      <c r="H38" s="13">
        <v>125526.10139465031</v>
      </c>
      <c r="I38" s="53"/>
      <c r="J38" s="13">
        <v>231807</v>
      </c>
      <c r="K38" s="13">
        <v>144777</v>
      </c>
      <c r="L38" s="13">
        <v>87030</v>
      </c>
      <c r="M38" s="53"/>
    </row>
    <row r="39" spans="1:13" x14ac:dyDescent="0.25">
      <c r="A39" s="53"/>
      <c r="B39" s="53"/>
      <c r="C39" s="87"/>
      <c r="D39" s="88" t="s">
        <v>72</v>
      </c>
      <c r="E39" s="87"/>
      <c r="F39" s="13">
        <v>339926.28482955933</v>
      </c>
      <c r="G39" s="13">
        <v>40890.541586067506</v>
      </c>
      <c r="H39" s="13">
        <v>299035.74324349442</v>
      </c>
      <c r="I39" s="53"/>
      <c r="J39" s="13">
        <v>193471</v>
      </c>
      <c r="K39" s="13">
        <v>23305</v>
      </c>
      <c r="L39" s="13">
        <v>170166</v>
      </c>
      <c r="M39" s="53"/>
    </row>
    <row r="40" spans="1:13" x14ac:dyDescent="0.25">
      <c r="A40" s="53"/>
      <c r="B40" s="53"/>
      <c r="C40" s="87"/>
      <c r="D40" s="88" t="s">
        <v>73</v>
      </c>
      <c r="E40" s="87"/>
      <c r="F40" s="13">
        <v>150033.62465853366</v>
      </c>
      <c r="G40" s="13">
        <v>24263.020290862969</v>
      </c>
      <c r="H40" s="13">
        <v>125770.60436766966</v>
      </c>
      <c r="I40" s="53"/>
      <c r="J40" s="13">
        <v>74319</v>
      </c>
      <c r="K40" s="13">
        <v>5870</v>
      </c>
      <c r="L40" s="13">
        <v>68449</v>
      </c>
      <c r="M40" s="53"/>
    </row>
    <row r="41" spans="1:13" x14ac:dyDescent="0.25">
      <c r="A41" s="53"/>
      <c r="B41" s="53"/>
      <c r="C41" s="87"/>
      <c r="D41" s="88" t="s">
        <v>74</v>
      </c>
      <c r="E41" s="87"/>
      <c r="F41" s="13">
        <v>60843.123931114722</v>
      </c>
      <c r="G41" s="13">
        <v>14206.77147176421</v>
      </c>
      <c r="H41" s="13">
        <v>46636.352459350433</v>
      </c>
      <c r="I41" s="53"/>
      <c r="J41" s="13">
        <v>32304</v>
      </c>
      <c r="K41" s="13">
        <v>3929</v>
      </c>
      <c r="L41" s="13">
        <v>28375</v>
      </c>
      <c r="M41" s="53"/>
    </row>
    <row r="42" spans="1:13" x14ac:dyDescent="0.25">
      <c r="A42" s="53"/>
      <c r="B42" s="53"/>
      <c r="C42" s="87"/>
      <c r="D42" s="88" t="s">
        <v>75</v>
      </c>
      <c r="E42" s="87"/>
      <c r="F42" s="13">
        <v>127736.44849331104</v>
      </c>
      <c r="G42" s="13">
        <v>38978.35663236754</v>
      </c>
      <c r="H42" s="13">
        <v>88758.091860943008</v>
      </c>
      <c r="I42" s="53"/>
      <c r="J42" s="13">
        <v>91492</v>
      </c>
      <c r="K42" s="13">
        <v>13634</v>
      </c>
      <c r="L42" s="13">
        <v>77858</v>
      </c>
      <c r="M42" s="53"/>
    </row>
    <row r="43" spans="1:13" ht="6" customHeight="1" x14ac:dyDescent="0.25">
      <c r="A43" s="53"/>
      <c r="B43" s="53"/>
      <c r="C43" s="86"/>
      <c r="D43" s="88"/>
      <c r="E43" s="87"/>
      <c r="F43" s="13"/>
      <c r="G43" s="13"/>
      <c r="H43" s="13"/>
      <c r="I43" s="53"/>
      <c r="J43" s="13"/>
      <c r="K43" s="13"/>
      <c r="L43" s="13"/>
      <c r="M43" s="53"/>
    </row>
    <row r="44" spans="1:13" x14ac:dyDescent="0.25">
      <c r="A44" s="53"/>
      <c r="B44" s="261" t="s">
        <v>78</v>
      </c>
      <c r="C44" s="261"/>
      <c r="D44" s="261"/>
      <c r="E44" s="261"/>
      <c r="F44" s="23"/>
      <c r="G44" s="23"/>
      <c r="H44" s="23"/>
      <c r="I44" s="23"/>
      <c r="J44" s="23"/>
      <c r="K44" s="23"/>
      <c r="L44" s="23"/>
      <c r="M44" s="53"/>
    </row>
    <row r="45" spans="1:13" s="53" customFormat="1" ht="5.25" customHeight="1" x14ac:dyDescent="0.25">
      <c r="B45" s="77"/>
      <c r="C45" s="77"/>
      <c r="D45" s="77"/>
      <c r="E45" s="77"/>
    </row>
    <row r="46" spans="1:13" x14ac:dyDescent="0.25">
      <c r="A46" s="53"/>
      <c r="B46" s="61"/>
      <c r="C46" s="61"/>
      <c r="D46" s="204" t="s">
        <v>6</v>
      </c>
      <c r="E46" s="90"/>
      <c r="F46" s="205">
        <f t="shared" ref="F46:H52" si="0">F19+F36</f>
        <v>1878943.3489590534</v>
      </c>
      <c r="G46" s="205">
        <f t="shared" si="0"/>
        <v>528222.20285714348</v>
      </c>
      <c r="H46" s="205">
        <f t="shared" si="0"/>
        <v>1350721.1460589254</v>
      </c>
      <c r="I46" s="205"/>
      <c r="J46" s="205">
        <f t="shared" ref="J46:L52" si="1">J19+J36</f>
        <v>1250035</v>
      </c>
      <c r="K46" s="205">
        <f t="shared" si="1"/>
        <v>415381</v>
      </c>
      <c r="L46" s="205">
        <f t="shared" si="1"/>
        <v>834654</v>
      </c>
      <c r="M46" s="53"/>
    </row>
    <row r="47" spans="1:13" x14ac:dyDescent="0.25">
      <c r="A47" s="53"/>
      <c r="B47" s="53"/>
      <c r="C47" s="53"/>
      <c r="D47" s="36" t="s">
        <v>70</v>
      </c>
      <c r="E47" s="89"/>
      <c r="F47" s="72">
        <f t="shared" si="0"/>
        <v>179702.41470149049</v>
      </c>
      <c r="G47" s="72">
        <f t="shared" si="0"/>
        <v>91848.394532809863</v>
      </c>
      <c r="H47" s="72">
        <f t="shared" si="0"/>
        <v>87854.018168680414</v>
      </c>
      <c r="I47" s="72"/>
      <c r="J47" s="72">
        <f t="shared" si="1"/>
        <v>169401</v>
      </c>
      <c r="K47" s="72">
        <f t="shared" si="1"/>
        <v>103765</v>
      </c>
      <c r="L47" s="72">
        <f t="shared" si="1"/>
        <v>65636</v>
      </c>
      <c r="M47" s="53"/>
    </row>
    <row r="48" spans="1:13" ht="20.25" customHeight="1" x14ac:dyDescent="0.25">
      <c r="A48" s="53"/>
      <c r="B48" s="53"/>
      <c r="C48" s="53"/>
      <c r="D48" s="36" t="s">
        <v>71</v>
      </c>
      <c r="E48" s="89"/>
      <c r="F48" s="72">
        <f t="shared" si="0"/>
        <v>526184.26518424286</v>
      </c>
      <c r="G48" s="72">
        <f t="shared" si="0"/>
        <v>233161.53978959715</v>
      </c>
      <c r="H48" s="72">
        <f t="shared" si="0"/>
        <v>293022.72139465029</v>
      </c>
      <c r="I48" s="72"/>
      <c r="J48" s="72">
        <f t="shared" si="1"/>
        <v>416600</v>
      </c>
      <c r="K48" s="72">
        <f t="shared" si="1"/>
        <v>222677</v>
      </c>
      <c r="L48" s="72">
        <f t="shared" si="1"/>
        <v>193923</v>
      </c>
      <c r="M48" s="53"/>
    </row>
    <row r="49" spans="1:29" ht="18" customHeight="1" x14ac:dyDescent="0.25">
      <c r="A49" s="53"/>
      <c r="B49" s="53"/>
      <c r="C49" s="53"/>
      <c r="D49" s="36" t="s">
        <v>72</v>
      </c>
      <c r="E49" s="89"/>
      <c r="F49" s="72">
        <f t="shared" si="0"/>
        <v>598691.6948295593</v>
      </c>
      <c r="G49" s="72">
        <f t="shared" si="0"/>
        <v>81673.544586067495</v>
      </c>
      <c r="H49" s="72">
        <f t="shared" si="0"/>
        <v>517018.14324349444</v>
      </c>
      <c r="I49" s="72"/>
      <c r="J49" s="72">
        <f t="shared" si="1"/>
        <v>344882</v>
      </c>
      <c r="K49" s="72">
        <f t="shared" si="1"/>
        <v>45185</v>
      </c>
      <c r="L49" s="72">
        <f t="shared" si="1"/>
        <v>299697</v>
      </c>
      <c r="M49" s="53"/>
    </row>
    <row r="50" spans="1:29" ht="18" customHeight="1" x14ac:dyDescent="0.25">
      <c r="A50" s="53"/>
      <c r="B50" s="53"/>
      <c r="C50" s="53"/>
      <c r="D50" s="36" t="s">
        <v>73</v>
      </c>
      <c r="E50" s="89"/>
      <c r="F50" s="72">
        <f t="shared" si="0"/>
        <v>235638.06265853366</v>
      </c>
      <c r="G50" s="72">
        <f t="shared" si="0"/>
        <v>38681.314290862967</v>
      </c>
      <c r="H50" s="72">
        <f t="shared" si="0"/>
        <v>196956.74836766964</v>
      </c>
      <c r="I50" s="72"/>
      <c r="J50" s="72">
        <f t="shared" si="1"/>
        <v>116220</v>
      </c>
      <c r="K50" s="72">
        <f t="shared" si="1"/>
        <v>12064</v>
      </c>
      <c r="L50" s="72">
        <f t="shared" si="1"/>
        <v>104156</v>
      </c>
      <c r="M50" s="53"/>
    </row>
    <row r="51" spans="1:29" ht="14.25" customHeight="1" x14ac:dyDescent="0.25">
      <c r="A51" s="53"/>
      <c r="B51" s="53"/>
      <c r="C51" s="53"/>
      <c r="D51" s="36" t="s">
        <v>74</v>
      </c>
      <c r="E51" s="89"/>
      <c r="F51" s="72">
        <f t="shared" si="0"/>
        <v>106144.26593111473</v>
      </c>
      <c r="G51" s="72">
        <f t="shared" si="0"/>
        <v>25775.60047176421</v>
      </c>
      <c r="H51" s="72">
        <f t="shared" si="0"/>
        <v>80368.666459350439</v>
      </c>
      <c r="I51" s="72"/>
      <c r="J51" s="72">
        <f t="shared" si="1"/>
        <v>47729</v>
      </c>
      <c r="K51" s="72">
        <f t="shared" si="1"/>
        <v>7822</v>
      </c>
      <c r="L51" s="72">
        <f t="shared" si="1"/>
        <v>39907</v>
      </c>
      <c r="M51" s="53"/>
    </row>
    <row r="52" spans="1:29" ht="15.75" thickBot="1" x14ac:dyDescent="0.3">
      <c r="A52" s="53"/>
      <c r="B52" s="151"/>
      <c r="C52" s="151"/>
      <c r="D52" s="248" t="s">
        <v>75</v>
      </c>
      <c r="E52" s="207"/>
      <c r="F52" s="208">
        <f t="shared" si="0"/>
        <v>232582.64849331102</v>
      </c>
      <c r="G52" s="208">
        <f t="shared" si="0"/>
        <v>57081.809632367542</v>
      </c>
      <c r="H52" s="208">
        <f t="shared" si="0"/>
        <v>175500.84086094302</v>
      </c>
      <c r="I52" s="208"/>
      <c r="J52" s="208">
        <f t="shared" si="1"/>
        <v>155203</v>
      </c>
      <c r="K52" s="208">
        <f t="shared" si="1"/>
        <v>23868</v>
      </c>
      <c r="L52" s="208">
        <f t="shared" si="1"/>
        <v>131335</v>
      </c>
      <c r="M52" s="53"/>
    </row>
    <row r="53" spans="1:29" ht="15.75" thickTop="1" x14ac:dyDescent="0.25">
      <c r="A53" s="53"/>
      <c r="B53" s="249" t="s">
        <v>96</v>
      </c>
      <c r="C53" s="20"/>
      <c r="D53" s="206"/>
      <c r="E53" s="89"/>
      <c r="F53" s="54"/>
      <c r="G53" s="53"/>
      <c r="H53" s="53"/>
      <c r="I53" s="53"/>
      <c r="J53" s="53"/>
      <c r="K53" s="53"/>
      <c r="L53" s="53"/>
      <c r="M53" s="53"/>
    </row>
    <row r="54" spans="1:29" x14ac:dyDescent="0.25">
      <c r="A54" s="53"/>
      <c r="C54" s="184"/>
      <c r="D54" s="184"/>
      <c r="E54" s="143"/>
      <c r="F54" s="187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29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29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29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29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29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29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29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29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29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</sheetData>
  <mergeCells count="5">
    <mergeCell ref="M22:M23"/>
    <mergeCell ref="B44:E44"/>
    <mergeCell ref="F7:H7"/>
    <mergeCell ref="J7:L7"/>
    <mergeCell ref="B10:E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49"/>
  <sheetViews>
    <sheetView workbookViewId="0">
      <selection activeCell="K6" sqref="K6"/>
    </sheetView>
  </sheetViews>
  <sheetFormatPr baseColWidth="10" defaultRowHeight="15" x14ac:dyDescent="0.25"/>
  <cols>
    <col min="1" max="1" width="5.28515625" style="5" customWidth="1"/>
    <col min="2" max="4" width="11.42578125" style="5"/>
    <col min="5" max="5" width="27.28515625" style="5" customWidth="1"/>
    <col min="6" max="6" width="14" style="5" customWidth="1"/>
    <col min="7" max="7" width="13.42578125" style="5" customWidth="1"/>
    <col min="8" max="8" width="18.5703125" style="5" customWidth="1"/>
    <col min="9" max="9" width="14" style="5" customWidth="1"/>
    <col min="10" max="10" width="13.140625" style="5" customWidth="1"/>
    <col min="11" max="11" width="14.7109375" style="5" customWidth="1"/>
    <col min="12" max="16384" width="11.42578125" style="5"/>
  </cols>
  <sheetData>
    <row r="4" spans="2:13" ht="18.75" customHeight="1" x14ac:dyDescent="0.25">
      <c r="F4" s="146" t="s">
        <v>99</v>
      </c>
      <c r="G4" s="145"/>
      <c r="H4" s="145"/>
      <c r="I4" s="145"/>
      <c r="J4" s="145"/>
      <c r="K4" s="147"/>
      <c r="L4" s="147"/>
      <c r="M4" s="147"/>
    </row>
    <row r="5" spans="2:13" ht="18.75" customHeight="1" x14ac:dyDescent="0.25">
      <c r="F5" s="145" t="s">
        <v>100</v>
      </c>
      <c r="G5" s="145"/>
      <c r="H5" s="145"/>
      <c r="I5" s="145"/>
      <c r="J5" s="145"/>
      <c r="K5" s="147"/>
      <c r="L5" s="147"/>
      <c r="M5" s="147"/>
    </row>
    <row r="6" spans="2:13" ht="27" customHeight="1" thickBot="1" x14ac:dyDescent="0.3"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2:13" ht="15.75" thickTop="1" x14ac:dyDescent="0.25">
      <c r="B7" s="23"/>
      <c r="C7" s="23"/>
      <c r="D7" s="23"/>
      <c r="E7" s="23"/>
      <c r="F7" s="23"/>
      <c r="G7" s="23"/>
      <c r="H7" s="149" t="s">
        <v>90</v>
      </c>
      <c r="I7" s="150"/>
      <c r="J7" s="150"/>
      <c r="K7" s="23"/>
    </row>
    <row r="8" spans="2:13" x14ac:dyDescent="0.25">
      <c r="B8" s="23"/>
      <c r="C8" s="23"/>
      <c r="D8" s="23"/>
      <c r="E8" s="23"/>
      <c r="F8" s="263">
        <v>2010</v>
      </c>
      <c r="G8" s="264"/>
      <c r="H8" s="264"/>
      <c r="I8" s="263">
        <v>2015</v>
      </c>
      <c r="J8" s="263"/>
      <c r="K8" s="263"/>
    </row>
    <row r="9" spans="2:13" ht="15.75" thickBot="1" x14ac:dyDescent="0.3">
      <c r="B9" s="152"/>
      <c r="C9" s="152"/>
      <c r="D9" s="152"/>
      <c r="E9" s="152"/>
      <c r="F9" s="153" t="s">
        <v>6</v>
      </c>
      <c r="G9" s="153" t="s">
        <v>3</v>
      </c>
      <c r="H9" s="153" t="s">
        <v>57</v>
      </c>
      <c r="I9" s="153" t="s">
        <v>6</v>
      </c>
      <c r="J9" s="153" t="s">
        <v>3</v>
      </c>
      <c r="K9" s="153" t="s">
        <v>57</v>
      </c>
    </row>
    <row r="10" spans="2:13" ht="3" customHeight="1" thickTop="1" x14ac:dyDescent="0.25">
      <c r="B10" s="53"/>
      <c r="C10" s="53"/>
      <c r="D10" s="53"/>
      <c r="E10" s="53"/>
      <c r="F10" s="94"/>
      <c r="G10" s="94"/>
      <c r="H10" s="94"/>
      <c r="I10" s="94"/>
      <c r="J10" s="94"/>
      <c r="K10" s="94"/>
    </row>
    <row r="11" spans="2:13" x14ac:dyDescent="0.25">
      <c r="B11" s="34" t="s">
        <v>84</v>
      </c>
      <c r="C11" s="34"/>
      <c r="D11" s="34"/>
      <c r="E11" s="3"/>
      <c r="F11" s="31">
        <v>873711.84364786337</v>
      </c>
      <c r="G11" s="31">
        <v>234201.76782042522</v>
      </c>
      <c r="H11" s="31">
        <v>639510.07582743512</v>
      </c>
      <c r="I11" s="31">
        <v>547486</v>
      </c>
      <c r="J11" s="31">
        <v>165143</v>
      </c>
      <c r="K11" s="31">
        <v>382344</v>
      </c>
    </row>
    <row r="12" spans="2:13" x14ac:dyDescent="0.25">
      <c r="B12" s="11"/>
      <c r="D12" s="249" t="s">
        <v>79</v>
      </c>
      <c r="F12" s="2">
        <v>327888.23784745554</v>
      </c>
      <c r="G12" s="2">
        <v>79727.811414142809</v>
      </c>
      <c r="H12" s="2">
        <v>248160.42643331346</v>
      </c>
      <c r="I12" s="2">
        <v>174172</v>
      </c>
      <c r="J12" s="2">
        <v>55757</v>
      </c>
      <c r="K12" s="2">
        <v>118416</v>
      </c>
    </row>
    <row r="13" spans="2:13" ht="16.5" customHeight="1" x14ac:dyDescent="0.25">
      <c r="B13" s="11"/>
      <c r="D13" s="249" t="s">
        <v>80</v>
      </c>
      <c r="F13" s="2">
        <v>244761.1858165726</v>
      </c>
      <c r="G13" s="2">
        <v>65056.845644782094</v>
      </c>
      <c r="H13" s="2">
        <v>179704.34017179016</v>
      </c>
      <c r="I13" s="2">
        <v>185471</v>
      </c>
      <c r="J13" s="2">
        <v>40549</v>
      </c>
      <c r="K13" s="2">
        <v>144922</v>
      </c>
    </row>
    <row r="14" spans="2:13" x14ac:dyDescent="0.25">
      <c r="B14" s="11"/>
      <c r="D14" s="249" t="s">
        <v>81</v>
      </c>
      <c r="F14" s="2">
        <v>110974.80041500606</v>
      </c>
      <c r="G14" s="2">
        <v>48252.177478086647</v>
      </c>
      <c r="H14" s="2">
        <v>62722.622936919477</v>
      </c>
      <c r="I14" s="2">
        <v>47276</v>
      </c>
      <c r="J14" s="2">
        <v>24895</v>
      </c>
      <c r="K14" s="2">
        <v>22381</v>
      </c>
    </row>
    <row r="15" spans="2:13" x14ac:dyDescent="0.25">
      <c r="B15" s="11"/>
      <c r="D15" s="249" t="s">
        <v>82</v>
      </c>
      <c r="F15" s="2">
        <v>32739.149661260191</v>
      </c>
      <c r="G15" s="2">
        <v>2353.7722141556014</v>
      </c>
      <c r="H15" s="2">
        <v>30385.377447104594</v>
      </c>
      <c r="I15" s="2">
        <v>30742</v>
      </c>
      <c r="J15" s="2">
        <v>10992</v>
      </c>
      <c r="K15" s="2">
        <v>19751</v>
      </c>
    </row>
    <row r="16" spans="2:13" x14ac:dyDescent="0.25">
      <c r="B16" s="11"/>
      <c r="D16" s="249" t="s">
        <v>83</v>
      </c>
      <c r="F16" s="2">
        <v>156591.78491379175</v>
      </c>
      <c r="G16" s="2">
        <v>38670.133571038095</v>
      </c>
      <c r="H16" s="2">
        <v>117921.65134275367</v>
      </c>
      <c r="I16" s="2">
        <v>109810</v>
      </c>
      <c r="J16" s="2">
        <v>32935</v>
      </c>
      <c r="K16" s="2">
        <v>76875</v>
      </c>
    </row>
    <row r="17" spans="2:11" ht="16.5" customHeight="1" x14ac:dyDescent="0.25">
      <c r="B17" s="11"/>
      <c r="D17" s="249" t="s">
        <v>66</v>
      </c>
      <c r="F17" s="2">
        <v>756.68499377551029</v>
      </c>
      <c r="G17" s="2">
        <v>141.02749821995465</v>
      </c>
      <c r="H17" s="2">
        <v>615.65749555555556</v>
      </c>
      <c r="I17" s="2">
        <v>15</v>
      </c>
      <c r="J17" s="2">
        <v>15</v>
      </c>
      <c r="K17" s="2">
        <v>0</v>
      </c>
    </row>
    <row r="18" spans="2:11" ht="9" customHeight="1" x14ac:dyDescent="0.25">
      <c r="B18" s="11"/>
      <c r="D18" s="30"/>
      <c r="F18" s="2"/>
      <c r="G18" s="2"/>
      <c r="H18" s="2"/>
      <c r="I18" s="2"/>
      <c r="J18" s="2"/>
      <c r="K18" s="2"/>
    </row>
    <row r="19" spans="2:11" ht="16.5" customHeight="1" x14ac:dyDescent="0.25">
      <c r="B19" s="34" t="s">
        <v>84</v>
      </c>
      <c r="C19" s="3"/>
      <c r="D19" s="34"/>
      <c r="E19" s="3"/>
      <c r="F19" s="31">
        <f>F11-F17</f>
        <v>872955.15865408781</v>
      </c>
      <c r="G19" s="31">
        <f>G11-G17</f>
        <v>234060.74032220527</v>
      </c>
      <c r="H19" s="31">
        <f>H11-H17</f>
        <v>638894.41833187954</v>
      </c>
      <c r="I19" s="31">
        <f>I11-I17</f>
        <v>547471</v>
      </c>
      <c r="J19" s="31">
        <f>J11-J17</f>
        <v>165128</v>
      </c>
      <c r="K19" s="31">
        <v>382344</v>
      </c>
    </row>
    <row r="20" spans="2:11" ht="16.5" customHeight="1" x14ac:dyDescent="0.25">
      <c r="B20" s="215" t="s">
        <v>68</v>
      </c>
      <c r="C20" s="197"/>
      <c r="D20" s="254" t="s">
        <v>79</v>
      </c>
      <c r="E20" s="32"/>
      <c r="F20" s="47">
        <v>327888.23784745554</v>
      </c>
      <c r="G20" s="47">
        <v>79727.811414142809</v>
      </c>
      <c r="H20" s="47">
        <v>248160.42643331346</v>
      </c>
      <c r="I20" s="47">
        <v>174172</v>
      </c>
      <c r="J20" s="47">
        <v>55757</v>
      </c>
      <c r="K20" s="47">
        <v>118416</v>
      </c>
    </row>
    <row r="21" spans="2:11" ht="16.5" customHeight="1" x14ac:dyDescent="0.25">
      <c r="B21" s="11"/>
      <c r="D21" s="249" t="s">
        <v>80</v>
      </c>
      <c r="F21" s="2">
        <v>244761.1858165726</v>
      </c>
      <c r="G21" s="2">
        <v>65056.845644782094</v>
      </c>
      <c r="H21" s="2">
        <v>179704.34017179016</v>
      </c>
      <c r="I21" s="2">
        <v>185471</v>
      </c>
      <c r="J21" s="2">
        <v>40549</v>
      </c>
      <c r="K21" s="2">
        <v>144922</v>
      </c>
    </row>
    <row r="22" spans="2:11" ht="16.5" customHeight="1" x14ac:dyDescent="0.25">
      <c r="B22" s="11"/>
      <c r="D22" s="249" t="s">
        <v>81</v>
      </c>
      <c r="F22" s="2">
        <v>110974.80041500606</v>
      </c>
      <c r="G22" s="2">
        <v>48252.177478086647</v>
      </c>
      <c r="H22" s="2">
        <v>62722.622936919477</v>
      </c>
      <c r="I22" s="2">
        <v>47276</v>
      </c>
      <c r="J22" s="2">
        <v>24895</v>
      </c>
      <c r="K22" s="2">
        <v>22381</v>
      </c>
    </row>
    <row r="23" spans="2:11" ht="16.5" customHeight="1" x14ac:dyDescent="0.25">
      <c r="B23" s="11"/>
      <c r="D23" s="249" t="s">
        <v>82</v>
      </c>
      <c r="F23" s="2">
        <v>32739.149661260191</v>
      </c>
      <c r="G23" s="2">
        <v>2353.7722141556014</v>
      </c>
      <c r="H23" s="2">
        <v>30385.377447104594</v>
      </c>
      <c r="I23" s="2">
        <v>30742</v>
      </c>
      <c r="J23" s="2">
        <v>10992</v>
      </c>
      <c r="K23" s="2">
        <v>19751</v>
      </c>
    </row>
    <row r="24" spans="2:11" ht="16.5" customHeight="1" x14ac:dyDescent="0.25">
      <c r="B24" s="11"/>
      <c r="D24" s="249" t="s">
        <v>83</v>
      </c>
      <c r="F24" s="2">
        <v>156591.78491379175</v>
      </c>
      <c r="G24" s="2">
        <v>38670.133571038095</v>
      </c>
      <c r="H24" s="2">
        <v>117921.65134275367</v>
      </c>
      <c r="I24" s="2">
        <v>109810</v>
      </c>
      <c r="J24" s="2">
        <v>32935</v>
      </c>
      <c r="K24" s="2">
        <v>76875</v>
      </c>
    </row>
    <row r="25" spans="2:11" ht="6.75" customHeight="1" x14ac:dyDescent="0.25">
      <c r="F25" s="6"/>
      <c r="G25" s="6"/>
      <c r="H25" s="6"/>
      <c r="I25" s="6"/>
      <c r="J25" s="6"/>
      <c r="K25" s="6"/>
    </row>
    <row r="26" spans="2:11" x14ac:dyDescent="0.25">
      <c r="B26" s="34" t="s">
        <v>85</v>
      </c>
      <c r="C26" s="3"/>
      <c r="D26" s="3"/>
      <c r="E26" s="3"/>
      <c r="F26" s="92">
        <v>994567</v>
      </c>
      <c r="G26" s="92">
        <v>284147.20000000001</v>
      </c>
      <c r="H26" s="92">
        <v>710419.8</v>
      </c>
      <c r="I26" s="4">
        <v>695342</v>
      </c>
      <c r="J26" s="4">
        <v>241772</v>
      </c>
      <c r="K26" s="4">
        <v>453570</v>
      </c>
    </row>
    <row r="27" spans="2:11" x14ac:dyDescent="0.25">
      <c r="D27" s="249" t="s">
        <v>79</v>
      </c>
      <c r="F27" s="7">
        <v>361475.2</v>
      </c>
      <c r="G27" s="7">
        <v>78297.16</v>
      </c>
      <c r="H27" s="7">
        <v>283178</v>
      </c>
      <c r="I27" s="5">
        <v>266960</v>
      </c>
      <c r="J27" s="5">
        <v>95982</v>
      </c>
      <c r="K27" s="5">
        <v>170978</v>
      </c>
    </row>
    <row r="28" spans="2:11" x14ac:dyDescent="0.25">
      <c r="D28" s="249" t="s">
        <v>80</v>
      </c>
      <c r="F28" s="7">
        <v>108605.1</v>
      </c>
      <c r="G28" s="7">
        <v>32719.759999999998</v>
      </c>
      <c r="H28" s="7">
        <v>75885.33</v>
      </c>
      <c r="I28" s="5">
        <v>103634</v>
      </c>
      <c r="J28" s="5">
        <v>37543</v>
      </c>
      <c r="K28" s="5">
        <v>66091</v>
      </c>
    </row>
    <row r="29" spans="2:11" x14ac:dyDescent="0.25">
      <c r="D29" s="249" t="s">
        <v>81</v>
      </c>
      <c r="F29" s="7">
        <v>26390.7</v>
      </c>
      <c r="G29" s="7">
        <v>4909.0950000000003</v>
      </c>
      <c r="H29" s="7">
        <v>21481.601999999999</v>
      </c>
      <c r="I29" s="5">
        <v>14148</v>
      </c>
      <c r="J29" s="5">
        <v>6947</v>
      </c>
      <c r="K29" s="5">
        <v>7201</v>
      </c>
    </row>
    <row r="30" spans="2:11" x14ac:dyDescent="0.25">
      <c r="D30" s="249" t="s">
        <v>82</v>
      </c>
      <c r="F30" s="7">
        <v>766.01612999999998</v>
      </c>
      <c r="G30" s="7">
        <v>210.63843</v>
      </c>
      <c r="H30" s="7">
        <v>555.3777</v>
      </c>
      <c r="I30" s="5">
        <v>525</v>
      </c>
      <c r="J30" s="5">
        <v>130</v>
      </c>
      <c r="K30" s="5">
        <v>395</v>
      </c>
    </row>
    <row r="31" spans="2:11" x14ac:dyDescent="0.25">
      <c r="D31" s="249" t="s">
        <v>83</v>
      </c>
      <c r="F31" s="7">
        <v>496268.13</v>
      </c>
      <c r="G31" s="7">
        <v>167545.20000000001</v>
      </c>
      <c r="H31" s="7">
        <v>328723</v>
      </c>
      <c r="I31" s="5">
        <v>309463</v>
      </c>
      <c r="J31" s="5">
        <v>100788</v>
      </c>
      <c r="K31" s="5">
        <v>208675</v>
      </c>
    </row>
    <row r="32" spans="2:11" x14ac:dyDescent="0.25">
      <c r="D32" s="249" t="s">
        <v>66</v>
      </c>
      <c r="F32" s="7">
        <v>1061.9280000000001</v>
      </c>
      <c r="G32" s="7">
        <v>465.39600999999999</v>
      </c>
      <c r="H32" s="7">
        <v>596.53182000000004</v>
      </c>
      <c r="I32" s="5">
        <v>612</v>
      </c>
      <c r="J32" s="5">
        <v>382</v>
      </c>
      <c r="K32" s="5">
        <v>230</v>
      </c>
    </row>
    <row r="33" spans="2:11" ht="9.75" customHeight="1" x14ac:dyDescent="0.25"/>
    <row r="34" spans="2:11" ht="6" customHeight="1" x14ac:dyDescent="0.25"/>
    <row r="35" spans="2:11" x14ac:dyDescent="0.25">
      <c r="B35" s="34" t="s">
        <v>85</v>
      </c>
      <c r="C35" s="3"/>
      <c r="D35" s="3"/>
      <c r="E35" s="3"/>
      <c r="F35" s="92">
        <f t="shared" ref="F35:K35" si="0">F26-F32</f>
        <v>993505.07200000004</v>
      </c>
      <c r="G35" s="92">
        <f t="shared" si="0"/>
        <v>283681.80398999999</v>
      </c>
      <c r="H35" s="92">
        <f t="shared" si="0"/>
        <v>709823.26818000001</v>
      </c>
      <c r="I35" s="92">
        <f t="shared" si="0"/>
        <v>694730</v>
      </c>
      <c r="J35" s="92">
        <f t="shared" si="0"/>
        <v>241390</v>
      </c>
      <c r="K35" s="92">
        <f t="shared" si="0"/>
        <v>453340</v>
      </c>
    </row>
    <row r="36" spans="2:11" x14ac:dyDescent="0.25">
      <c r="B36" s="197" t="s">
        <v>68</v>
      </c>
      <c r="C36" s="197"/>
      <c r="D36" s="254" t="s">
        <v>79</v>
      </c>
      <c r="E36" s="32"/>
      <c r="F36" s="95">
        <v>361475.2</v>
      </c>
      <c r="G36" s="95">
        <v>78297.16</v>
      </c>
      <c r="H36" s="95">
        <v>283178</v>
      </c>
      <c r="I36" s="32">
        <v>266960</v>
      </c>
      <c r="J36" s="32">
        <v>95982</v>
      </c>
      <c r="K36" s="32">
        <v>170978</v>
      </c>
    </row>
    <row r="37" spans="2:11" x14ac:dyDescent="0.25">
      <c r="D37" s="249" t="s">
        <v>80</v>
      </c>
      <c r="F37" s="7">
        <v>108605.1</v>
      </c>
      <c r="G37" s="7">
        <v>32719.759999999998</v>
      </c>
      <c r="H37" s="7">
        <v>75885.33</v>
      </c>
      <c r="I37" s="5">
        <v>103634</v>
      </c>
      <c r="J37" s="5">
        <v>37543</v>
      </c>
      <c r="K37" s="5">
        <v>66091</v>
      </c>
    </row>
    <row r="38" spans="2:11" x14ac:dyDescent="0.25">
      <c r="D38" s="249" t="s">
        <v>81</v>
      </c>
      <c r="F38" s="7">
        <v>26390.7</v>
      </c>
      <c r="G38" s="7">
        <v>4909.0950000000003</v>
      </c>
      <c r="H38" s="7">
        <v>21481.601999999999</v>
      </c>
      <c r="I38" s="5">
        <v>14148</v>
      </c>
      <c r="J38" s="5">
        <v>6947</v>
      </c>
      <c r="K38" s="5">
        <v>7201</v>
      </c>
    </row>
    <row r="39" spans="2:11" x14ac:dyDescent="0.25">
      <c r="D39" s="249" t="s">
        <v>82</v>
      </c>
      <c r="F39" s="7">
        <v>766.01612999999998</v>
      </c>
      <c r="G39" s="7">
        <v>210.63843</v>
      </c>
      <c r="H39" s="7">
        <v>555.3777</v>
      </c>
      <c r="I39" s="5">
        <v>525</v>
      </c>
      <c r="J39" s="5">
        <v>130</v>
      </c>
      <c r="K39" s="5">
        <v>395</v>
      </c>
    </row>
    <row r="40" spans="2:11" x14ac:dyDescent="0.25">
      <c r="D40" s="249" t="s">
        <v>83</v>
      </c>
      <c r="F40" s="7">
        <v>496268.13</v>
      </c>
      <c r="G40" s="7">
        <v>167545.20000000001</v>
      </c>
      <c r="H40" s="7">
        <v>328723</v>
      </c>
      <c r="I40" s="5">
        <v>309463</v>
      </c>
      <c r="J40" s="5">
        <v>100788</v>
      </c>
      <c r="K40" s="5">
        <v>208675</v>
      </c>
    </row>
    <row r="41" spans="2:11" ht="9.75" customHeight="1" x14ac:dyDescent="0.25">
      <c r="D41" s="30"/>
    </row>
    <row r="42" spans="2:11" x14ac:dyDescent="0.25">
      <c r="B42" s="29" t="s">
        <v>86</v>
      </c>
      <c r="C42" s="3"/>
      <c r="D42" s="3"/>
      <c r="E42" s="3"/>
      <c r="F42" s="33">
        <f t="shared" ref="F42:K47" si="1">F19+F35</f>
        <v>1866460.2306540878</v>
      </c>
      <c r="G42" s="33">
        <f t="shared" si="1"/>
        <v>517742.54431220528</v>
      </c>
      <c r="H42" s="33">
        <f t="shared" si="1"/>
        <v>1348717.6865118796</v>
      </c>
      <c r="I42" s="33">
        <f t="shared" si="1"/>
        <v>1242201</v>
      </c>
      <c r="J42" s="33">
        <f t="shared" si="1"/>
        <v>406518</v>
      </c>
      <c r="K42" s="33">
        <f t="shared" si="1"/>
        <v>835684</v>
      </c>
    </row>
    <row r="43" spans="2:11" x14ac:dyDescent="0.25">
      <c r="D43" s="249" t="s">
        <v>79</v>
      </c>
      <c r="F43" s="22">
        <f>F20+F36</f>
        <v>689363.4378474555</v>
      </c>
      <c r="G43" s="22">
        <f t="shared" si="1"/>
        <v>158024.97141414281</v>
      </c>
      <c r="H43" s="22">
        <f t="shared" si="1"/>
        <v>531338.42643331341</v>
      </c>
      <c r="I43" s="22">
        <f t="shared" si="1"/>
        <v>441132</v>
      </c>
      <c r="J43" s="22">
        <f t="shared" si="1"/>
        <v>151739</v>
      </c>
      <c r="K43" s="22">
        <f t="shared" si="1"/>
        <v>289394</v>
      </c>
    </row>
    <row r="44" spans="2:11" x14ac:dyDescent="0.25">
      <c r="D44" s="249" t="s">
        <v>80</v>
      </c>
      <c r="F44" s="22">
        <f t="shared" si="1"/>
        <v>353366.28581657261</v>
      </c>
      <c r="G44" s="22">
        <f t="shared" si="1"/>
        <v>97776.605644782088</v>
      </c>
      <c r="H44" s="22">
        <f t="shared" si="1"/>
        <v>255589.67017179017</v>
      </c>
      <c r="I44" s="22">
        <f t="shared" si="1"/>
        <v>289105</v>
      </c>
      <c r="J44" s="22">
        <f t="shared" si="1"/>
        <v>78092</v>
      </c>
      <c r="K44" s="22">
        <f t="shared" si="1"/>
        <v>211013</v>
      </c>
    </row>
    <row r="45" spans="2:11" x14ac:dyDescent="0.25">
      <c r="D45" s="249" t="s">
        <v>81</v>
      </c>
      <c r="F45" s="22">
        <f t="shared" si="1"/>
        <v>137365.50041500607</v>
      </c>
      <c r="G45" s="22">
        <f t="shared" si="1"/>
        <v>53161.272478086648</v>
      </c>
      <c r="H45" s="22">
        <f t="shared" si="1"/>
        <v>84204.224936919476</v>
      </c>
      <c r="I45" s="22">
        <f t="shared" si="1"/>
        <v>61424</v>
      </c>
      <c r="J45" s="22">
        <f t="shared" si="1"/>
        <v>31842</v>
      </c>
      <c r="K45" s="22">
        <f t="shared" si="1"/>
        <v>29582</v>
      </c>
    </row>
    <row r="46" spans="2:11" x14ac:dyDescent="0.25">
      <c r="D46" s="249" t="s">
        <v>82</v>
      </c>
      <c r="F46" s="22">
        <f t="shared" si="1"/>
        <v>33505.165791260195</v>
      </c>
      <c r="G46" s="22">
        <f t="shared" si="1"/>
        <v>2564.4106441556014</v>
      </c>
      <c r="H46" s="22">
        <f t="shared" si="1"/>
        <v>30940.755147104595</v>
      </c>
      <c r="I46" s="22">
        <f t="shared" si="1"/>
        <v>31267</v>
      </c>
      <c r="J46" s="22">
        <f t="shared" si="1"/>
        <v>11122</v>
      </c>
      <c r="K46" s="22">
        <f t="shared" si="1"/>
        <v>20146</v>
      </c>
    </row>
    <row r="47" spans="2:11" x14ac:dyDescent="0.25">
      <c r="D47" s="249" t="s">
        <v>83</v>
      </c>
      <c r="F47" s="22">
        <f t="shared" si="1"/>
        <v>652859.9149137917</v>
      </c>
      <c r="G47" s="22">
        <f t="shared" si="1"/>
        <v>206215.33357103809</v>
      </c>
      <c r="H47" s="22">
        <f t="shared" si="1"/>
        <v>446644.65134275367</v>
      </c>
      <c r="I47" s="22">
        <f t="shared" si="1"/>
        <v>419273</v>
      </c>
      <c r="J47" s="22">
        <f t="shared" si="1"/>
        <v>133723</v>
      </c>
      <c r="K47" s="22">
        <f t="shared" si="1"/>
        <v>285550</v>
      </c>
    </row>
    <row r="48" spans="2:11" ht="3" customHeight="1" x14ac:dyDescent="0.25"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2:4" ht="18.75" x14ac:dyDescent="0.3">
      <c r="B49" s="249" t="s">
        <v>96</v>
      </c>
      <c r="C49" s="142"/>
      <c r="D49" s="142"/>
    </row>
  </sheetData>
  <mergeCells count="2">
    <mergeCell ref="F8:H8"/>
    <mergeCell ref="I8:K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showGridLines="0" tabSelected="1" workbookViewId="0">
      <selection activeCell="E16" sqref="E16"/>
    </sheetView>
  </sheetViews>
  <sheetFormatPr baseColWidth="10" defaultRowHeight="15" x14ac:dyDescent="0.25"/>
  <cols>
    <col min="1" max="1" width="3.7109375" customWidth="1"/>
    <col min="2" max="2" width="21.5703125" customWidth="1"/>
    <col min="3" max="3" width="12.85546875" customWidth="1"/>
  </cols>
  <sheetData>
    <row r="3" spans="2:10" ht="19.5" customHeight="1" x14ac:dyDescent="0.3">
      <c r="D3" s="131" t="s">
        <v>98</v>
      </c>
      <c r="E3" s="130"/>
      <c r="F3" s="130"/>
      <c r="G3" s="130"/>
      <c r="H3" s="130"/>
      <c r="I3" s="130"/>
      <c r="J3" s="130"/>
    </row>
    <row r="4" spans="2:10" ht="18.75" x14ac:dyDescent="0.3">
      <c r="D4" s="139" t="s">
        <v>97</v>
      </c>
      <c r="E4" s="139"/>
      <c r="F4" s="139"/>
      <c r="G4" s="139"/>
      <c r="H4" s="139"/>
      <c r="I4" s="129"/>
      <c r="J4" s="130"/>
    </row>
    <row r="6" spans="2:10" ht="13.5" customHeight="1" x14ac:dyDescent="0.25">
      <c r="B6" s="93" t="s">
        <v>13</v>
      </c>
      <c r="C6" s="132"/>
      <c r="D6" s="4">
        <v>2009</v>
      </c>
      <c r="E6" s="4">
        <v>2010</v>
      </c>
      <c r="F6" s="4">
        <v>2011</v>
      </c>
      <c r="G6" s="4">
        <v>2012</v>
      </c>
      <c r="H6" s="4">
        <v>2013</v>
      </c>
      <c r="I6" s="4">
        <v>2014</v>
      </c>
      <c r="J6" s="4">
        <v>2015</v>
      </c>
    </row>
    <row r="7" spans="2:10" ht="14.25" customHeight="1" x14ac:dyDescent="0.25">
      <c r="B7" s="132"/>
      <c r="C7" s="134" t="s">
        <v>6</v>
      </c>
      <c r="D7" s="134">
        <v>1039091.4613397063</v>
      </c>
      <c r="E7" s="134">
        <v>994567.01487726881</v>
      </c>
      <c r="F7" s="134">
        <v>873769.15600429242</v>
      </c>
      <c r="G7" s="134">
        <v>786955.05939106841</v>
      </c>
      <c r="H7" s="134">
        <v>755628.59950529027</v>
      </c>
      <c r="I7" s="134">
        <v>658906</v>
      </c>
      <c r="J7" s="134">
        <v>695341</v>
      </c>
    </row>
    <row r="8" spans="2:10" x14ac:dyDescent="0.25">
      <c r="B8" s="143"/>
      <c r="C8" s="135" t="s">
        <v>3</v>
      </c>
      <c r="D8" s="137">
        <v>318150.63012515754</v>
      </c>
      <c r="E8" s="137">
        <v>284147.20744124911</v>
      </c>
      <c r="F8" s="137">
        <v>189556.06936278249</v>
      </c>
      <c r="G8" s="137">
        <v>182804.5206009399</v>
      </c>
      <c r="H8" s="137">
        <v>142730.2182095068</v>
      </c>
      <c r="I8" s="137">
        <v>175151</v>
      </c>
      <c r="J8" s="137">
        <v>241772</v>
      </c>
    </row>
    <row r="9" spans="2:10" ht="16.5" customHeight="1" x14ac:dyDescent="0.25">
      <c r="B9" s="143"/>
      <c r="C9" s="135" t="s">
        <v>57</v>
      </c>
      <c r="D9" s="137">
        <v>720940.83121458092</v>
      </c>
      <c r="E9" s="137">
        <v>710419.80743602186</v>
      </c>
      <c r="F9" s="137">
        <v>684213.08664149651</v>
      </c>
      <c r="G9" s="137">
        <v>604150.53879015893</v>
      </c>
      <c r="H9" s="137">
        <v>612898.38129579066</v>
      </c>
      <c r="I9" s="137">
        <v>483754</v>
      </c>
      <c r="J9" s="137">
        <v>453569</v>
      </c>
    </row>
    <row r="10" spans="2:10" ht="4.5" customHeight="1" x14ac:dyDescent="0.25">
      <c r="B10" s="133"/>
      <c r="C10" s="135"/>
      <c r="D10" s="136"/>
      <c r="E10" s="136"/>
      <c r="F10" s="136"/>
      <c r="G10" s="136"/>
      <c r="H10" s="136"/>
      <c r="I10" s="137"/>
      <c r="J10" s="137"/>
    </row>
    <row r="11" spans="2:10" ht="13.5" customHeight="1" x14ac:dyDescent="0.25">
      <c r="B11" s="93" t="s">
        <v>12</v>
      </c>
      <c r="C11" s="134"/>
      <c r="D11" s="138"/>
      <c r="E11" s="138"/>
      <c r="F11" s="138"/>
      <c r="G11" s="138"/>
      <c r="H11" s="138"/>
      <c r="I11" s="138"/>
      <c r="J11" s="138"/>
    </row>
    <row r="12" spans="2:10" ht="12" customHeight="1" x14ac:dyDescent="0.25">
      <c r="B12" s="132"/>
      <c r="C12" s="134" t="s">
        <v>6</v>
      </c>
      <c r="D12" s="134">
        <v>1196981.383596661</v>
      </c>
      <c r="E12" s="134">
        <v>886603.61996088468</v>
      </c>
      <c r="F12" s="134">
        <v>799986.16213500092</v>
      </c>
      <c r="G12" s="134">
        <v>545681.59718141146</v>
      </c>
      <c r="H12" s="134">
        <v>631309</v>
      </c>
      <c r="I12" s="134">
        <v>682382</v>
      </c>
      <c r="J12" s="134">
        <v>558062</v>
      </c>
    </row>
    <row r="13" spans="2:10" x14ac:dyDescent="0.25">
      <c r="B13" s="143"/>
      <c r="C13" s="135" t="s">
        <v>3</v>
      </c>
      <c r="D13" s="137">
        <v>404150.89436113212</v>
      </c>
      <c r="E13" s="137">
        <v>244928.99009677884</v>
      </c>
      <c r="F13" s="137">
        <v>213672.17356687985</v>
      </c>
      <c r="G13" s="137">
        <v>164986.34341082323</v>
      </c>
      <c r="H13" s="137">
        <v>249912</v>
      </c>
      <c r="I13" s="137">
        <v>276518</v>
      </c>
      <c r="J13" s="137">
        <v>174311</v>
      </c>
    </row>
    <row r="14" spans="2:10" x14ac:dyDescent="0.25">
      <c r="B14" s="133"/>
      <c r="C14" s="135" t="s">
        <v>57</v>
      </c>
      <c r="D14" s="137">
        <v>792830.48923552781</v>
      </c>
      <c r="E14" s="137">
        <v>641674.62986410153</v>
      </c>
      <c r="F14" s="137">
        <v>586313.98856812378</v>
      </c>
      <c r="G14" s="137">
        <v>380695.25377058738</v>
      </c>
      <c r="H14" s="137">
        <v>381398</v>
      </c>
      <c r="I14" s="137">
        <v>405864</v>
      </c>
      <c r="J14" s="137">
        <v>383751</v>
      </c>
    </row>
    <row r="15" spans="2:10" ht="6.75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</row>
    <row r="16" spans="2:10" ht="12.75" customHeight="1" x14ac:dyDescent="0.25">
      <c r="B16" s="97" t="s">
        <v>20</v>
      </c>
      <c r="C16" s="132"/>
      <c r="D16" s="132"/>
      <c r="E16" s="132"/>
      <c r="F16" s="132"/>
      <c r="G16" s="132"/>
      <c r="H16" s="132"/>
      <c r="I16" s="132"/>
      <c r="J16" s="132"/>
    </row>
    <row r="17" spans="1:10" ht="12.75" customHeight="1" x14ac:dyDescent="0.25">
      <c r="B17" s="132"/>
      <c r="C17" s="134" t="s">
        <v>87</v>
      </c>
      <c r="D17" s="96">
        <f>D7+D12</f>
        <v>2236072.8449363671</v>
      </c>
      <c r="E17" s="96">
        <f t="shared" ref="E17:I17" si="0">E7+E12</f>
        <v>1881170.6348381536</v>
      </c>
      <c r="F17" s="96">
        <f t="shared" si="0"/>
        <v>1673755.3181392932</v>
      </c>
      <c r="G17" s="96">
        <f t="shared" si="0"/>
        <v>1332636.6565724798</v>
      </c>
      <c r="H17" s="96">
        <f t="shared" si="0"/>
        <v>1386937.5995052904</v>
      </c>
      <c r="I17" s="96">
        <f t="shared" si="0"/>
        <v>1341288</v>
      </c>
      <c r="J17" s="96">
        <f>J7+J12</f>
        <v>1253403</v>
      </c>
    </row>
    <row r="18" spans="1:10" x14ac:dyDescent="0.25">
      <c r="B18" s="143"/>
      <c r="C18" s="135" t="s">
        <v>3</v>
      </c>
      <c r="D18" s="216">
        <f>D8+D13</f>
        <v>722301.52448628959</v>
      </c>
      <c r="E18" s="216">
        <f t="shared" ref="E18:J18" si="1">E8+E13</f>
        <v>529076.19753802801</v>
      </c>
      <c r="F18" s="216">
        <f t="shared" si="1"/>
        <v>403228.24292966234</v>
      </c>
      <c r="G18" s="216">
        <f t="shared" si="1"/>
        <v>347790.86401176313</v>
      </c>
      <c r="H18" s="216">
        <f t="shared" si="1"/>
        <v>392642.21820950683</v>
      </c>
      <c r="I18" s="216">
        <f t="shared" si="1"/>
        <v>451669</v>
      </c>
      <c r="J18" s="216">
        <f t="shared" si="1"/>
        <v>416083</v>
      </c>
    </row>
    <row r="19" spans="1:10" x14ac:dyDescent="0.25">
      <c r="B19" s="143"/>
      <c r="C19" s="135" t="s">
        <v>57</v>
      </c>
      <c r="D19" s="216">
        <f>D9+D14</f>
        <v>1513771.3204501087</v>
      </c>
      <c r="E19" s="216">
        <f t="shared" ref="E19:J19" si="2">E9+E14</f>
        <v>1352094.4373001233</v>
      </c>
      <c r="F19" s="216">
        <f t="shared" si="2"/>
        <v>1270527.0752096204</v>
      </c>
      <c r="G19" s="216">
        <f t="shared" si="2"/>
        <v>984845.79256074631</v>
      </c>
      <c r="H19" s="216">
        <f t="shared" si="2"/>
        <v>994296.38129579066</v>
      </c>
      <c r="I19" s="216">
        <f t="shared" si="2"/>
        <v>889618</v>
      </c>
      <c r="J19" s="216">
        <f t="shared" si="2"/>
        <v>837320</v>
      </c>
    </row>
    <row r="20" spans="1:10" ht="6" customHeight="1" x14ac:dyDescent="0.25">
      <c r="B20" s="143"/>
      <c r="C20" s="135"/>
      <c r="D20" s="216"/>
      <c r="E20" s="216"/>
      <c r="F20" s="216"/>
      <c r="G20" s="216"/>
      <c r="H20" s="216"/>
      <c r="I20" s="216"/>
      <c r="J20" s="216"/>
    </row>
    <row r="21" spans="1:10" ht="6.75" customHeight="1" x14ac:dyDescent="0.25">
      <c r="B21" s="133"/>
      <c r="C21" s="133"/>
      <c r="D21" s="133"/>
      <c r="E21" s="133"/>
      <c r="F21" s="133"/>
      <c r="G21" s="133"/>
      <c r="H21" s="133"/>
      <c r="I21" s="133"/>
      <c r="J21" s="133"/>
    </row>
    <row r="22" spans="1:10" ht="18.75" x14ac:dyDescent="0.3">
      <c r="A22" s="141"/>
      <c r="B22" s="249" t="s">
        <v>96</v>
      </c>
      <c r="C22" s="142"/>
      <c r="D22" s="142"/>
      <c r="E22" s="140"/>
    </row>
    <row r="23" spans="1:10" ht="15" customHeight="1" x14ac:dyDescent="0.3">
      <c r="A23" s="141"/>
      <c r="B23" s="142"/>
      <c r="C23" s="142"/>
      <c r="D23" s="142"/>
      <c r="E23" s="14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Características_Sociodemográfic</vt:lpstr>
      <vt:lpstr>Estado_Residencia_AéreoyTerrest</vt:lpstr>
      <vt:lpstr>Características_laborales</vt:lpstr>
      <vt:lpstr>Tiempo de estancia</vt:lpstr>
      <vt:lpstr>Estado de estancia</vt:lpstr>
      <vt:lpstr>FlujoTotalAeroTerrestre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Ramírez Alfonso Jesús</dc:creator>
  <cp:lastModifiedBy>Mendoza Ramírez Alfonso Jesús</cp:lastModifiedBy>
  <dcterms:created xsi:type="dcterms:W3CDTF">2017-03-13T18:22:06Z</dcterms:created>
  <dcterms:modified xsi:type="dcterms:W3CDTF">2017-05-12T21:46:28Z</dcterms:modified>
</cp:coreProperties>
</file>