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rlopezv\Documents\DESMI-RLV\OMI\OMI 2023\Naturalizados\Tablas\"/>
    </mc:Choice>
  </mc:AlternateContent>
  <xr:revisionPtr revIDLastSave="0" documentId="13_ncr:1_{DA7D9038-4EC9-4982-98E6-8E841E91F406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Índice" sheetId="14" r:id="rId1"/>
    <sheet name="IV.1. Totales naturalización" sheetId="1" r:id="rId2"/>
    <sheet name="IV.2. Por región nacimiento" sheetId="4" r:id="rId3"/>
    <sheet name="IV.3. País nacimiento" sheetId="2" r:id="rId4"/>
    <sheet name="IV.4. Principales países nac" sheetId="5" r:id="rId5"/>
    <sheet name="IV.5. Estados residencia" sheetId="3" r:id="rId6"/>
    <sheet name="IV.6. Principales estados res" sheetId="6" r:id="rId7"/>
    <sheet name="IV.7. Área geográfica " sheetId="13" r:id="rId8"/>
    <sheet name="IV.8. Grupo edad y sexo" sheetId="9" r:id="rId9"/>
    <sheet name="IV.8.1. Estado civil y sexo" sheetId="11" r:id="rId10"/>
  </sheets>
  <externalReferences>
    <externalReference r:id="rId11"/>
  </externalReferences>
  <definedNames>
    <definedName name="_xlnm._FilterDatabase" localSheetId="1" hidden="1">'IV.1. Totales naturalización'!$B$5:$I$6</definedName>
    <definedName name="_xlnm._FilterDatabase" localSheetId="3" hidden="1">'IV.3. País nacimiento'!$A$8:$Z$209</definedName>
    <definedName name="_xlnm._FilterDatabase" localSheetId="5" hidden="1">'IV.5. Estados residencia'!$B$9:$AH$61</definedName>
    <definedName name="_xlnm._FilterDatabase" localSheetId="7" hidden="1">'IV.7. Área geográfica '!$B$9:$AU$65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13" i="5" l="1"/>
  <c r="M7" i="6"/>
  <c r="C25" i="6"/>
  <c r="P25" i="6" s="1"/>
  <c r="M25" i="6"/>
  <c r="N25" i="6"/>
  <c r="X21" i="5"/>
  <c r="AV7" i="11"/>
  <c r="AT7" i="11"/>
  <c r="AR7" i="11"/>
  <c r="F7" i="11"/>
  <c r="E7" i="11"/>
  <c r="D7" i="11"/>
  <c r="C7" i="11"/>
  <c r="K7" i="11"/>
  <c r="J7" i="11"/>
  <c r="I7" i="11"/>
  <c r="H7" i="11"/>
  <c r="P7" i="11"/>
  <c r="O7" i="11"/>
  <c r="N7" i="11"/>
  <c r="M7" i="11"/>
  <c r="U7" i="11"/>
  <c r="T7" i="11"/>
  <c r="S7" i="11"/>
  <c r="R7" i="11"/>
  <c r="Z7" i="11"/>
  <c r="Y7" i="11"/>
  <c r="X7" i="11"/>
  <c r="W7" i="11"/>
  <c r="AE7" i="11"/>
  <c r="AD7" i="11"/>
  <c r="AC7" i="11"/>
  <c r="AB7" i="11"/>
  <c r="AJ7" i="11"/>
  <c r="AI7" i="11"/>
  <c r="AH7" i="11"/>
  <c r="AG7" i="11"/>
  <c r="AY7" i="11"/>
  <c r="AX7" i="11"/>
  <c r="AW7" i="11"/>
  <c r="AQ7" i="11"/>
  <c r="AS7" i="11"/>
  <c r="AM7" i="11"/>
  <c r="AN7" i="11"/>
  <c r="AO7" i="11"/>
  <c r="AL7" i="11"/>
  <c r="AS7" i="9"/>
  <c r="AQ7" i="9"/>
  <c r="AO7" i="9"/>
  <c r="AL7" i="9"/>
  <c r="AX7" i="9"/>
  <c r="AW7" i="9"/>
  <c r="AY7" i="9"/>
  <c r="AV7" i="9"/>
  <c r="AT7" i="9"/>
  <c r="AR7" i="9"/>
  <c r="F7" i="9"/>
  <c r="E7" i="9"/>
  <c r="D7" i="9"/>
  <c r="C7" i="9"/>
  <c r="K7" i="9"/>
  <c r="J7" i="9"/>
  <c r="I7" i="9"/>
  <c r="H7" i="9"/>
  <c r="P7" i="9"/>
  <c r="O7" i="9"/>
  <c r="N7" i="9"/>
  <c r="M7" i="9"/>
  <c r="U7" i="9"/>
  <c r="T7" i="9"/>
  <c r="S7" i="9"/>
  <c r="R7" i="9"/>
  <c r="Z7" i="9"/>
  <c r="Y7" i="9"/>
  <c r="X7" i="9"/>
  <c r="W7" i="9"/>
  <c r="AE7" i="9"/>
  <c r="AD7" i="9"/>
  <c r="AC7" i="9"/>
  <c r="AB7" i="9"/>
  <c r="AJ7" i="9"/>
  <c r="AI7" i="9"/>
  <c r="AH7" i="9"/>
  <c r="AG7" i="9"/>
  <c r="AN7" i="9"/>
  <c r="AM7" i="9"/>
  <c r="AA10" i="13"/>
  <c r="AA11" i="13"/>
  <c r="AA12" i="13"/>
  <c r="AA13" i="13"/>
  <c r="AA14" i="13"/>
  <c r="AA15" i="13"/>
  <c r="AA16" i="13"/>
  <c r="AA17" i="13"/>
  <c r="AA18" i="13"/>
  <c r="AA19" i="13"/>
  <c r="AA20" i="13"/>
  <c r="AA21" i="13"/>
  <c r="AA22" i="13"/>
  <c r="AA23" i="13"/>
  <c r="AA24" i="13"/>
  <c r="AA25" i="13"/>
  <c r="AA26" i="13"/>
  <c r="AA27" i="13"/>
  <c r="AA28" i="13"/>
  <c r="AA29" i="13"/>
  <c r="AA30" i="13"/>
  <c r="AA31" i="13"/>
  <c r="AA32" i="13"/>
  <c r="AA33" i="13"/>
  <c r="AA34" i="13"/>
  <c r="AA35" i="13"/>
  <c r="AA36" i="13"/>
  <c r="AA37" i="13"/>
  <c r="AA38" i="13"/>
  <c r="AA39" i="13"/>
  <c r="AA40" i="13"/>
  <c r="AA41" i="13"/>
  <c r="AA42" i="13"/>
  <c r="AA43" i="13"/>
  <c r="AA44" i="13"/>
  <c r="AA45" i="13"/>
  <c r="AA46" i="13"/>
  <c r="AA47" i="13"/>
  <c r="AA48" i="13"/>
  <c r="AA49" i="13"/>
  <c r="AA50" i="13"/>
  <c r="AA51" i="13"/>
  <c r="AA52" i="13"/>
  <c r="AA53" i="13"/>
  <c r="AA54" i="13"/>
  <c r="AA55" i="13"/>
  <c r="AA56" i="13"/>
  <c r="AA57" i="13"/>
  <c r="AA58" i="13"/>
  <c r="AA9" i="13"/>
  <c r="M7" i="13"/>
  <c r="M6" i="13"/>
  <c r="Z6" i="13"/>
  <c r="AP41" i="13"/>
  <c r="AP48" i="13"/>
  <c r="P6" i="13"/>
  <c r="AP12" i="13" s="1"/>
  <c r="P7" i="13"/>
  <c r="AI22" i="13"/>
  <c r="AG22" i="13"/>
  <c r="AG60" i="13"/>
  <c r="AD24" i="13"/>
  <c r="AD56" i="13"/>
  <c r="Y6" i="13"/>
  <c r="AY35" i="13" s="1"/>
  <c r="X6" i="13"/>
  <c r="AX17" i="13" s="1"/>
  <c r="W6" i="13"/>
  <c r="V6" i="13"/>
  <c r="AV31" i="13" s="1"/>
  <c r="U6" i="13"/>
  <c r="AU53" i="13" s="1"/>
  <c r="T6" i="13"/>
  <c r="AT64" i="13" s="1"/>
  <c r="S6" i="13"/>
  <c r="R6" i="13"/>
  <c r="AR41" i="13" s="1"/>
  <c r="Q6" i="13"/>
  <c r="AQ15" i="13" s="1"/>
  <c r="E6" i="13"/>
  <c r="AE30" i="13" s="1"/>
  <c r="F6" i="13"/>
  <c r="AF18" i="13" s="1"/>
  <c r="G6" i="13"/>
  <c r="AG15" i="13" s="1"/>
  <c r="H6" i="13"/>
  <c r="AH18" i="13" s="1"/>
  <c r="I6" i="13"/>
  <c r="AI19" i="13" s="1"/>
  <c r="J6" i="13"/>
  <c r="AJ10" i="13" s="1"/>
  <c r="K6" i="13"/>
  <c r="AK60" i="13" s="1"/>
  <c r="L6" i="13"/>
  <c r="AL11" i="13" s="1"/>
  <c r="D6" i="13"/>
  <c r="AD9" i="13" s="1"/>
  <c r="C6" i="13"/>
  <c r="AC64" i="13" s="1"/>
  <c r="Y7" i="13"/>
  <c r="X7" i="13"/>
  <c r="W7" i="13"/>
  <c r="V7" i="13"/>
  <c r="U7" i="13"/>
  <c r="T7" i="13"/>
  <c r="S7" i="13"/>
  <c r="R7" i="13"/>
  <c r="Q7" i="13"/>
  <c r="D7" i="13"/>
  <c r="E7" i="13"/>
  <c r="F7" i="13"/>
  <c r="G7" i="13"/>
  <c r="H7" i="13"/>
  <c r="I7" i="13"/>
  <c r="J7" i="13"/>
  <c r="K7" i="13"/>
  <c r="L7" i="13"/>
  <c r="C7" i="13"/>
  <c r="AA7" i="13" l="1"/>
  <c r="AA6" i="13"/>
  <c r="BA31" i="13" s="1"/>
  <c r="N7" i="13"/>
  <c r="N6" i="13"/>
  <c r="AN14" i="13" s="1"/>
  <c r="Z7" i="13"/>
  <c r="AZ41" i="13"/>
  <c r="AM27" i="13"/>
  <c r="AH12" i="13"/>
  <c r="AJ12" i="13"/>
  <c r="AT9" i="13"/>
  <c r="AC51" i="13"/>
  <c r="AD49" i="13"/>
  <c r="AD19" i="13"/>
  <c r="AG52" i="13"/>
  <c r="AG20" i="13"/>
  <c r="AI63" i="13"/>
  <c r="AI14" i="13"/>
  <c r="AK36" i="13"/>
  <c r="AP45" i="13"/>
  <c r="AQ12" i="13"/>
  <c r="AC42" i="13"/>
  <c r="AD43" i="13"/>
  <c r="AD17" i="13"/>
  <c r="AG46" i="13"/>
  <c r="AG19" i="13"/>
  <c r="AI62" i="13"/>
  <c r="AJ52" i="13"/>
  <c r="AK28" i="13"/>
  <c r="AT41" i="13"/>
  <c r="AC37" i="13"/>
  <c r="AD41" i="13"/>
  <c r="AD16" i="13"/>
  <c r="AG44" i="13"/>
  <c r="AG14" i="13"/>
  <c r="AI53" i="13"/>
  <c r="AJ51" i="13"/>
  <c r="AK26" i="13"/>
  <c r="AP28" i="13"/>
  <c r="AT39" i="13"/>
  <c r="AC18" i="13"/>
  <c r="AD40" i="13"/>
  <c r="AD11" i="13"/>
  <c r="AG43" i="13"/>
  <c r="AH60" i="13"/>
  <c r="AI51" i="13"/>
  <c r="AJ43" i="13"/>
  <c r="AL47" i="13"/>
  <c r="AP23" i="13"/>
  <c r="AT21" i="13"/>
  <c r="AC11" i="13"/>
  <c r="AD35" i="13"/>
  <c r="AD63" i="13"/>
  <c r="AG38" i="13"/>
  <c r="AH49" i="13"/>
  <c r="AI36" i="13"/>
  <c r="AJ41" i="13"/>
  <c r="AL45" i="13"/>
  <c r="AP21" i="13"/>
  <c r="AT17" i="13"/>
  <c r="AC10" i="13"/>
  <c r="AD33" i="13"/>
  <c r="AG63" i="13"/>
  <c r="AG36" i="13"/>
  <c r="AH48" i="13"/>
  <c r="AI28" i="13"/>
  <c r="AJ18" i="13"/>
  <c r="AP61" i="13"/>
  <c r="AV22" i="13"/>
  <c r="AC53" i="13"/>
  <c r="AC9" i="13"/>
  <c r="AD57" i="13"/>
  <c r="AD27" i="13"/>
  <c r="AG61" i="13"/>
  <c r="AG27" i="13"/>
  <c r="AH40" i="13"/>
  <c r="AI24" i="13"/>
  <c r="AJ14" i="13"/>
  <c r="AV9" i="13"/>
  <c r="AV20" i="13"/>
  <c r="AF48" i="13"/>
  <c r="AF34" i="13"/>
  <c r="AF32" i="13"/>
  <c r="AK51" i="13"/>
  <c r="AP16" i="13"/>
  <c r="AF10" i="13"/>
  <c r="AF62" i="13"/>
  <c r="AK53" i="13"/>
  <c r="AL34" i="13"/>
  <c r="AP40" i="13"/>
  <c r="AQ56" i="13"/>
  <c r="AY23" i="13"/>
  <c r="AJ38" i="13"/>
  <c r="AP7" i="13"/>
  <c r="AP38" i="13"/>
  <c r="AS7" i="13"/>
  <c r="AL7" i="13"/>
  <c r="AC34" i="13"/>
  <c r="AD51" i="13"/>
  <c r="AD32" i="13"/>
  <c r="AD64" i="13"/>
  <c r="AF26" i="13"/>
  <c r="AG54" i="13"/>
  <c r="AG35" i="13"/>
  <c r="AG12" i="13"/>
  <c r="AH39" i="13"/>
  <c r="AI48" i="13"/>
  <c r="AI12" i="13"/>
  <c r="AJ30" i="13"/>
  <c r="AK50" i="13"/>
  <c r="AK12" i="13"/>
  <c r="AL20" i="13"/>
  <c r="AP55" i="13"/>
  <c r="AP33" i="13"/>
  <c r="AP13" i="13"/>
  <c r="AQ36" i="13"/>
  <c r="AU31" i="13"/>
  <c r="AF47" i="13"/>
  <c r="AL35" i="13"/>
  <c r="AY33" i="13"/>
  <c r="AK15" i="13"/>
  <c r="AQ54" i="13"/>
  <c r="AC29" i="13"/>
  <c r="AF24" i="13"/>
  <c r="AG30" i="13"/>
  <c r="AG11" i="13"/>
  <c r="AH22" i="13"/>
  <c r="AI40" i="13"/>
  <c r="AI11" i="13"/>
  <c r="AJ27" i="13"/>
  <c r="AK42" i="13"/>
  <c r="AK11" i="13"/>
  <c r="AL10" i="13"/>
  <c r="AP53" i="13"/>
  <c r="AP31" i="13"/>
  <c r="AP64" i="13"/>
  <c r="AQ32" i="13"/>
  <c r="AV55" i="13"/>
  <c r="BA53" i="13"/>
  <c r="AF55" i="13"/>
  <c r="AK23" i="13"/>
  <c r="AP20" i="13"/>
  <c r="AL21" i="13"/>
  <c r="AK7" i="13"/>
  <c r="AJ7" i="13"/>
  <c r="AC19" i="13"/>
  <c r="AD48" i="13"/>
  <c r="AD25" i="13"/>
  <c r="AF56" i="13"/>
  <c r="AF15" i="13"/>
  <c r="AG51" i="13"/>
  <c r="AG28" i="13"/>
  <c r="AK9" i="13"/>
  <c r="AH20" i="13"/>
  <c r="AI37" i="13"/>
  <c r="AJ57" i="13"/>
  <c r="AJ26" i="13"/>
  <c r="AK37" i="13"/>
  <c r="AL51" i="13"/>
  <c r="AK62" i="13"/>
  <c r="AP52" i="13"/>
  <c r="AP30" i="13"/>
  <c r="AP63" i="13"/>
  <c r="AQ14" i="13"/>
  <c r="AV53" i="13"/>
  <c r="AE46" i="13"/>
  <c r="AE24" i="13"/>
  <c r="AX54" i="13"/>
  <c r="AC58" i="13"/>
  <c r="AC35" i="13"/>
  <c r="AC13" i="13"/>
  <c r="AE9" i="13"/>
  <c r="AE45" i="13"/>
  <c r="AE22" i="13"/>
  <c r="AF50" i="13"/>
  <c r="AF31" i="13"/>
  <c r="AF63" i="13"/>
  <c r="AH43" i="13"/>
  <c r="AE21" i="13"/>
  <c r="AE16" i="13"/>
  <c r="AH11" i="13"/>
  <c r="AH19" i="13"/>
  <c r="AH27" i="13"/>
  <c r="AH35" i="13"/>
  <c r="AH17" i="13"/>
  <c r="AH25" i="13"/>
  <c r="AH33" i="13"/>
  <c r="AH41" i="13"/>
  <c r="AH13" i="13"/>
  <c r="AH23" i="13"/>
  <c r="AH34" i="13"/>
  <c r="AH44" i="13"/>
  <c r="AH52" i="13"/>
  <c r="AH61" i="13"/>
  <c r="AH14" i="13"/>
  <c r="AH24" i="13"/>
  <c r="AH36" i="13"/>
  <c r="AH45" i="13"/>
  <c r="AH53" i="13"/>
  <c r="AH62" i="13"/>
  <c r="AH15" i="13"/>
  <c r="AH26" i="13"/>
  <c r="AH37" i="13"/>
  <c r="AH46" i="13"/>
  <c r="AH54" i="13"/>
  <c r="AH63" i="13"/>
  <c r="AH9" i="13"/>
  <c r="AH7" i="13"/>
  <c r="AH16" i="13"/>
  <c r="AH28" i="13"/>
  <c r="AH38" i="13"/>
  <c r="AH47" i="13"/>
  <c r="AH55" i="13"/>
  <c r="AH64" i="13"/>
  <c r="AH10" i="13"/>
  <c r="AH21" i="13"/>
  <c r="AH31" i="13"/>
  <c r="AH42" i="13"/>
  <c r="AH50" i="13"/>
  <c r="AH58" i="13"/>
  <c r="AC50" i="13"/>
  <c r="AE56" i="13"/>
  <c r="AE37" i="13"/>
  <c r="AE14" i="13"/>
  <c r="AF42" i="13"/>
  <c r="AF23" i="13"/>
  <c r="AH57" i="13"/>
  <c r="AH32" i="13"/>
  <c r="AE63" i="13"/>
  <c r="AE62" i="13"/>
  <c r="AE38" i="13"/>
  <c r="AC7" i="13"/>
  <c r="AC63" i="13"/>
  <c r="AC14" i="13"/>
  <c r="AC22" i="13"/>
  <c r="AC30" i="13"/>
  <c r="AC38" i="13"/>
  <c r="AC46" i="13"/>
  <c r="AC54" i="13"/>
  <c r="AC62" i="13"/>
  <c r="AC15" i="13"/>
  <c r="AC23" i="13"/>
  <c r="AC31" i="13"/>
  <c r="AC39" i="13"/>
  <c r="AC47" i="13"/>
  <c r="AC55" i="13"/>
  <c r="AC61" i="13"/>
  <c r="AC16" i="13"/>
  <c r="AC24" i="13"/>
  <c r="AC32" i="13"/>
  <c r="AC40" i="13"/>
  <c r="AC48" i="13"/>
  <c r="AC56" i="13"/>
  <c r="AC60" i="13"/>
  <c r="AC17" i="13"/>
  <c r="AC25" i="13"/>
  <c r="AC33" i="13"/>
  <c r="AC41" i="13"/>
  <c r="AC49" i="13"/>
  <c r="AC57" i="13"/>
  <c r="AC12" i="13"/>
  <c r="AC20" i="13"/>
  <c r="AC28" i="13"/>
  <c r="AC36" i="13"/>
  <c r="AC44" i="13"/>
  <c r="AC52" i="13"/>
  <c r="AU17" i="13"/>
  <c r="AU25" i="13"/>
  <c r="AU33" i="13"/>
  <c r="AU41" i="13"/>
  <c r="AU49" i="13"/>
  <c r="AU57" i="13"/>
  <c r="AU60" i="13"/>
  <c r="AU10" i="13"/>
  <c r="AU18" i="13"/>
  <c r="AU26" i="13"/>
  <c r="AU34" i="13"/>
  <c r="AU42" i="13"/>
  <c r="AU50" i="13"/>
  <c r="AU58" i="13"/>
  <c r="AU61" i="13"/>
  <c r="AU63" i="13"/>
  <c r="AU15" i="13"/>
  <c r="AU23" i="13"/>
  <c r="AU62" i="13"/>
  <c r="AU13" i="13"/>
  <c r="AU27" i="13"/>
  <c r="AU37" i="13"/>
  <c r="AU47" i="13"/>
  <c r="AU64" i="13"/>
  <c r="AU14" i="13"/>
  <c r="AU28" i="13"/>
  <c r="AU38" i="13"/>
  <c r="AU48" i="13"/>
  <c r="AU19" i="13"/>
  <c r="AU30" i="13"/>
  <c r="AU40" i="13"/>
  <c r="AU52" i="13"/>
  <c r="AU9" i="13"/>
  <c r="AU11" i="13"/>
  <c r="AU22" i="13"/>
  <c r="AU35" i="13"/>
  <c r="AU45" i="13"/>
  <c r="AU55" i="13"/>
  <c r="AU7" i="13"/>
  <c r="AU16" i="13"/>
  <c r="AU39" i="13"/>
  <c r="AU29" i="13"/>
  <c r="AU20" i="13"/>
  <c r="AU43" i="13"/>
  <c r="AU51" i="13"/>
  <c r="AU21" i="13"/>
  <c r="AU44" i="13"/>
  <c r="AU24" i="13"/>
  <c r="AU46" i="13"/>
  <c r="AU32" i="13"/>
  <c r="AU54" i="13"/>
  <c r="AU12" i="13"/>
  <c r="AU36" i="13"/>
  <c r="AU56" i="13"/>
  <c r="AC27" i="13"/>
  <c r="AC45" i="13"/>
  <c r="AC26" i="13"/>
  <c r="AE54" i="13"/>
  <c r="AE32" i="13"/>
  <c r="AE13" i="13"/>
  <c r="AF40" i="13"/>
  <c r="AH56" i="13"/>
  <c r="AH30" i="13"/>
  <c r="AE40" i="13"/>
  <c r="AN52" i="13"/>
  <c r="AN45" i="13"/>
  <c r="AN21" i="13"/>
  <c r="AF11" i="13"/>
  <c r="AF19" i="13"/>
  <c r="AF27" i="13"/>
  <c r="AF35" i="13"/>
  <c r="AF43" i="13"/>
  <c r="AF51" i="13"/>
  <c r="AF9" i="13"/>
  <c r="AF7" i="13"/>
  <c r="AF12" i="13"/>
  <c r="AF20" i="13"/>
  <c r="AF28" i="13"/>
  <c r="AF36" i="13"/>
  <c r="AF44" i="13"/>
  <c r="AF52" i="13"/>
  <c r="AF60" i="13"/>
  <c r="AF13" i="13"/>
  <c r="AF21" i="13"/>
  <c r="AF29" i="13"/>
  <c r="AF37" i="13"/>
  <c r="AF45" i="13"/>
  <c r="AF53" i="13"/>
  <c r="AF61" i="13"/>
  <c r="AF14" i="13"/>
  <c r="AF22" i="13"/>
  <c r="AF30" i="13"/>
  <c r="AF38" i="13"/>
  <c r="AF46" i="13"/>
  <c r="AF54" i="13"/>
  <c r="AF64" i="13"/>
  <c r="AF17" i="13"/>
  <c r="AF25" i="13"/>
  <c r="AF33" i="13"/>
  <c r="AF41" i="13"/>
  <c r="AF49" i="13"/>
  <c r="AF57" i="13"/>
  <c r="AW61" i="13"/>
  <c r="AW11" i="13"/>
  <c r="AW19" i="13"/>
  <c r="AW27" i="13"/>
  <c r="AW35" i="13"/>
  <c r="AW43" i="13"/>
  <c r="AW51" i="13"/>
  <c r="AW7" i="13"/>
  <c r="AW62" i="13"/>
  <c r="AW12" i="13"/>
  <c r="AW20" i="13"/>
  <c r="AW28" i="13"/>
  <c r="AW36" i="13"/>
  <c r="AW44" i="13"/>
  <c r="AW52" i="13"/>
  <c r="AW63" i="13"/>
  <c r="AW17" i="13"/>
  <c r="AW25" i="13"/>
  <c r="AW33" i="13"/>
  <c r="AW41" i="13"/>
  <c r="AW49" i="13"/>
  <c r="AW57" i="13"/>
  <c r="AW22" i="13"/>
  <c r="AW34" i="13"/>
  <c r="AW47" i="13"/>
  <c r="AW10" i="13"/>
  <c r="AW23" i="13"/>
  <c r="AW37" i="13"/>
  <c r="AW48" i="13"/>
  <c r="AW13" i="13"/>
  <c r="AW24" i="13"/>
  <c r="AW38" i="13"/>
  <c r="AW50" i="13"/>
  <c r="AW14" i="13"/>
  <c r="AW26" i="13"/>
  <c r="AW39" i="13"/>
  <c r="AW53" i="13"/>
  <c r="AW18" i="13"/>
  <c r="AW31" i="13"/>
  <c r="AW45" i="13"/>
  <c r="AW56" i="13"/>
  <c r="AW64" i="13"/>
  <c r="AW16" i="13"/>
  <c r="AW54" i="13"/>
  <c r="AW21" i="13"/>
  <c r="AW55" i="13"/>
  <c r="AW32" i="13"/>
  <c r="AW29" i="13"/>
  <c r="AW58" i="13"/>
  <c r="AW30" i="13"/>
  <c r="AW42" i="13"/>
  <c r="AW9" i="13"/>
  <c r="AW60" i="13"/>
  <c r="AW15" i="13"/>
  <c r="AW46" i="13"/>
  <c r="AC43" i="13"/>
  <c r="AC21" i="13"/>
  <c r="AE53" i="13"/>
  <c r="AF58" i="13"/>
  <c r="AF39" i="13"/>
  <c r="AF16" i="13"/>
  <c r="AH51" i="13"/>
  <c r="AH29" i="13"/>
  <c r="AM21" i="13"/>
  <c r="AM53" i="13"/>
  <c r="AM14" i="13"/>
  <c r="AM38" i="13"/>
  <c r="AM25" i="13"/>
  <c r="AM35" i="13"/>
  <c r="AM16" i="13"/>
  <c r="AM58" i="13"/>
  <c r="AM18" i="13"/>
  <c r="AM23" i="13"/>
  <c r="AM64" i="13"/>
  <c r="AM12" i="13"/>
  <c r="AM17" i="13"/>
  <c r="AM40" i="13"/>
  <c r="AM56" i="13"/>
  <c r="AM60" i="13"/>
  <c r="AM49" i="13"/>
  <c r="AM10" i="13"/>
  <c r="AM32" i="13"/>
  <c r="AE17" i="13"/>
  <c r="AE25" i="13"/>
  <c r="AE33" i="13"/>
  <c r="AE41" i="13"/>
  <c r="AE49" i="13"/>
  <c r="AE57" i="13"/>
  <c r="AE10" i="13"/>
  <c r="AE18" i="13"/>
  <c r="AE26" i="13"/>
  <c r="AE34" i="13"/>
  <c r="AE42" i="13"/>
  <c r="AE50" i="13"/>
  <c r="AE58" i="13"/>
  <c r="AE11" i="13"/>
  <c r="AE19" i="13"/>
  <c r="AE27" i="13"/>
  <c r="AE35" i="13"/>
  <c r="AE43" i="13"/>
  <c r="AE51" i="13"/>
  <c r="AE60" i="13"/>
  <c r="AE12" i="13"/>
  <c r="AE20" i="13"/>
  <c r="AE28" i="13"/>
  <c r="AE36" i="13"/>
  <c r="AE44" i="13"/>
  <c r="AE52" i="13"/>
  <c r="AE61" i="13"/>
  <c r="AE15" i="13"/>
  <c r="AE23" i="13"/>
  <c r="AE31" i="13"/>
  <c r="AE39" i="13"/>
  <c r="AE47" i="13"/>
  <c r="AE55" i="13"/>
  <c r="AE64" i="13"/>
  <c r="AX12" i="13"/>
  <c r="AX20" i="13"/>
  <c r="AX28" i="13"/>
  <c r="AX36" i="13"/>
  <c r="AX44" i="13"/>
  <c r="AX52" i="13"/>
  <c r="AX13" i="13"/>
  <c r="AX21" i="13"/>
  <c r="AX29" i="13"/>
  <c r="AX37" i="13"/>
  <c r="AX45" i="13"/>
  <c r="AX53" i="13"/>
  <c r="AX7" i="13"/>
  <c r="AX60" i="13"/>
  <c r="AX62" i="13"/>
  <c r="AX64" i="13"/>
  <c r="AX10" i="13"/>
  <c r="AX18" i="13"/>
  <c r="AX26" i="13"/>
  <c r="AX34" i="13"/>
  <c r="AX42" i="13"/>
  <c r="AX50" i="13"/>
  <c r="AX58" i="13"/>
  <c r="AX19" i="13"/>
  <c r="AX32" i="13"/>
  <c r="AX46" i="13"/>
  <c r="AX57" i="13"/>
  <c r="AX22" i="13"/>
  <c r="AX33" i="13"/>
  <c r="AX47" i="13"/>
  <c r="AX61" i="13"/>
  <c r="AX23" i="13"/>
  <c r="AX35" i="13"/>
  <c r="AX48" i="13"/>
  <c r="AX63" i="13"/>
  <c r="AX11" i="13"/>
  <c r="AX24" i="13"/>
  <c r="AX38" i="13"/>
  <c r="AX49" i="13"/>
  <c r="AX16" i="13"/>
  <c r="AX30" i="13"/>
  <c r="AX41" i="13"/>
  <c r="AX55" i="13"/>
  <c r="AX9" i="13"/>
  <c r="AX31" i="13"/>
  <c r="AX51" i="13"/>
  <c r="AX39" i="13"/>
  <c r="AX15" i="13"/>
  <c r="AX40" i="13"/>
  <c r="AX14" i="13"/>
  <c r="AX43" i="13"/>
  <c r="AX25" i="13"/>
  <c r="AX56" i="13"/>
  <c r="AX27" i="13"/>
  <c r="AE7" i="13"/>
  <c r="AE48" i="13"/>
  <c r="AE29" i="13"/>
  <c r="AM24" i="13"/>
  <c r="AW40" i="13"/>
  <c r="AL37" i="13"/>
  <c r="AL26" i="13"/>
  <c r="AL12" i="13"/>
  <c r="AL58" i="13"/>
  <c r="AT7" i="13"/>
  <c r="AY9" i="13"/>
  <c r="AQ62" i="13"/>
  <c r="AQ39" i="13"/>
  <c r="AQ17" i="13"/>
  <c r="AT46" i="13"/>
  <c r="AT24" i="13"/>
  <c r="AY39" i="13"/>
  <c r="AZ15" i="13"/>
  <c r="AV64" i="13"/>
  <c r="AV10" i="13"/>
  <c r="AV18" i="13"/>
  <c r="AV26" i="13"/>
  <c r="AV34" i="13"/>
  <c r="AV42" i="13"/>
  <c r="AV50" i="13"/>
  <c r="AV58" i="13"/>
  <c r="AV11" i="13"/>
  <c r="AV19" i="13"/>
  <c r="AV27" i="13"/>
  <c r="AV35" i="13"/>
  <c r="AV43" i="13"/>
  <c r="AV51" i="13"/>
  <c r="AV60" i="13"/>
  <c r="AV62" i="13"/>
  <c r="AV16" i="13"/>
  <c r="AV24" i="13"/>
  <c r="AV32" i="13"/>
  <c r="AV40" i="13"/>
  <c r="AV48" i="13"/>
  <c r="AV56" i="13"/>
  <c r="AV12" i="13"/>
  <c r="AV23" i="13"/>
  <c r="AV37" i="13"/>
  <c r="AV49" i="13"/>
  <c r="AV13" i="13"/>
  <c r="AV25" i="13"/>
  <c r="AV38" i="13"/>
  <c r="AV52" i="13"/>
  <c r="AV14" i="13"/>
  <c r="AV28" i="13"/>
  <c r="AV39" i="13"/>
  <c r="AV15" i="13"/>
  <c r="AV29" i="13"/>
  <c r="AV41" i="13"/>
  <c r="AV54" i="13"/>
  <c r="AV61" i="13"/>
  <c r="AV21" i="13"/>
  <c r="AV33" i="13"/>
  <c r="AV46" i="13"/>
  <c r="AD7" i="13"/>
  <c r="AD58" i="13"/>
  <c r="AD50" i="13"/>
  <c r="AD42" i="13"/>
  <c r="AD34" i="13"/>
  <c r="AD26" i="13"/>
  <c r="AD18" i="13"/>
  <c r="AD10" i="13"/>
  <c r="AG62" i="13"/>
  <c r="AG53" i="13"/>
  <c r="AG45" i="13"/>
  <c r="AG37" i="13"/>
  <c r="AG29" i="13"/>
  <c r="AG21" i="13"/>
  <c r="AG13" i="13"/>
  <c r="AL9" i="13"/>
  <c r="AI52" i="13"/>
  <c r="AI38" i="13"/>
  <c r="AI27" i="13"/>
  <c r="AI13" i="13"/>
  <c r="AJ54" i="13"/>
  <c r="AJ42" i="13"/>
  <c r="AJ28" i="13"/>
  <c r="AJ17" i="13"/>
  <c r="AK52" i="13"/>
  <c r="AK39" i="13"/>
  <c r="AK27" i="13"/>
  <c r="AK13" i="13"/>
  <c r="AL50" i="13"/>
  <c r="AL36" i="13"/>
  <c r="AL23" i="13"/>
  <c r="AQ57" i="13"/>
  <c r="AQ37" i="13"/>
  <c r="AT42" i="13"/>
  <c r="AT22" i="13"/>
  <c r="AV57" i="13"/>
  <c r="AV30" i="13"/>
  <c r="AZ64" i="13"/>
  <c r="AZ11" i="13"/>
  <c r="AL60" i="13"/>
  <c r="AL16" i="13"/>
  <c r="AL24" i="13"/>
  <c r="AL32" i="13"/>
  <c r="AL40" i="13"/>
  <c r="AL48" i="13"/>
  <c r="AL56" i="13"/>
  <c r="AL61" i="13"/>
  <c r="AL17" i="13"/>
  <c r="AL25" i="13"/>
  <c r="AL33" i="13"/>
  <c r="AL41" i="13"/>
  <c r="AL49" i="13"/>
  <c r="AL57" i="13"/>
  <c r="AL14" i="13"/>
  <c r="AL22" i="13"/>
  <c r="AL30" i="13"/>
  <c r="AL38" i="13"/>
  <c r="AL46" i="13"/>
  <c r="AL54" i="13"/>
  <c r="AQ10" i="13"/>
  <c r="AQ18" i="13"/>
  <c r="AQ26" i="13"/>
  <c r="AQ34" i="13"/>
  <c r="AQ42" i="13"/>
  <c r="AQ50" i="13"/>
  <c r="AQ58" i="13"/>
  <c r="AQ11" i="13"/>
  <c r="AQ19" i="13"/>
  <c r="AQ27" i="13"/>
  <c r="AQ35" i="13"/>
  <c r="AQ43" i="13"/>
  <c r="AQ51" i="13"/>
  <c r="AQ60" i="13"/>
  <c r="AQ20" i="13"/>
  <c r="AQ30" i="13"/>
  <c r="AQ40" i="13"/>
  <c r="AQ52" i="13"/>
  <c r="AQ63" i="13"/>
  <c r="AQ21" i="13"/>
  <c r="AQ31" i="13"/>
  <c r="AQ41" i="13"/>
  <c r="AQ53" i="13"/>
  <c r="AQ64" i="13"/>
  <c r="AQ13" i="13"/>
  <c r="AQ23" i="13"/>
  <c r="AQ33" i="13"/>
  <c r="AQ45" i="13"/>
  <c r="AQ55" i="13"/>
  <c r="AQ16" i="13"/>
  <c r="AQ28" i="13"/>
  <c r="AQ38" i="13"/>
  <c r="AQ48" i="13"/>
  <c r="AQ61" i="13"/>
  <c r="AY63" i="13"/>
  <c r="AY12" i="13"/>
  <c r="AY20" i="13"/>
  <c r="AY28" i="13"/>
  <c r="AY36" i="13"/>
  <c r="AY44" i="13"/>
  <c r="AY52" i="13"/>
  <c r="AY64" i="13"/>
  <c r="AY13" i="13"/>
  <c r="AY21" i="13"/>
  <c r="AY29" i="13"/>
  <c r="AY37" i="13"/>
  <c r="AY45" i="13"/>
  <c r="AY53" i="13"/>
  <c r="AY14" i="13"/>
  <c r="AY58" i="13"/>
  <c r="AY16" i="13"/>
  <c r="AY24" i="13"/>
  <c r="AY32" i="13"/>
  <c r="AY40" i="13"/>
  <c r="AY61" i="13"/>
  <c r="AY10" i="13"/>
  <c r="AY18" i="13"/>
  <c r="AY26" i="13"/>
  <c r="AY34" i="13"/>
  <c r="AY42" i="13"/>
  <c r="AY50" i="13"/>
  <c r="AY60" i="13"/>
  <c r="AY25" i="13"/>
  <c r="AY41" i="13"/>
  <c r="AY55" i="13"/>
  <c r="AY7" i="13"/>
  <c r="AY62" i="13"/>
  <c r="AY27" i="13"/>
  <c r="AY43" i="13"/>
  <c r="AY56" i="13"/>
  <c r="AY11" i="13"/>
  <c r="AY30" i="13"/>
  <c r="AY46" i="13"/>
  <c r="AY57" i="13"/>
  <c r="AY15" i="13"/>
  <c r="AY31" i="13"/>
  <c r="AY47" i="13"/>
  <c r="AY22" i="13"/>
  <c r="AY38" i="13"/>
  <c r="AY51" i="13"/>
  <c r="AI7" i="13"/>
  <c r="AD55" i="13"/>
  <c r="AD47" i="13"/>
  <c r="AD39" i="13"/>
  <c r="AD31" i="13"/>
  <c r="AD23" i="13"/>
  <c r="AD15" i="13"/>
  <c r="AD62" i="13"/>
  <c r="AG58" i="13"/>
  <c r="AG50" i="13"/>
  <c r="AG42" i="13"/>
  <c r="AG34" i="13"/>
  <c r="AG26" i="13"/>
  <c r="AG18" i="13"/>
  <c r="AG10" i="13"/>
  <c r="AI61" i="13"/>
  <c r="AI46" i="13"/>
  <c r="AI35" i="13"/>
  <c r="AI21" i="13"/>
  <c r="AJ63" i="13"/>
  <c r="AJ50" i="13"/>
  <c r="AJ36" i="13"/>
  <c r="AJ25" i="13"/>
  <c r="AJ11" i="13"/>
  <c r="AK47" i="13"/>
  <c r="AK35" i="13"/>
  <c r="AK21" i="13"/>
  <c r="AK10" i="13"/>
  <c r="AL44" i="13"/>
  <c r="AL31" i="13"/>
  <c r="AL19" i="13"/>
  <c r="AQ49" i="13"/>
  <c r="AQ29" i="13"/>
  <c r="AT56" i="13"/>
  <c r="AT34" i="13"/>
  <c r="AT14" i="13"/>
  <c r="AV47" i="13"/>
  <c r="AV17" i="13"/>
  <c r="AY19" i="13"/>
  <c r="BA45" i="13"/>
  <c r="AK63" i="13"/>
  <c r="AK16" i="13"/>
  <c r="AK24" i="13"/>
  <c r="AK32" i="13"/>
  <c r="AK40" i="13"/>
  <c r="AK48" i="13"/>
  <c r="AK56" i="13"/>
  <c r="AK64" i="13"/>
  <c r="AK17" i="13"/>
  <c r="AK25" i="13"/>
  <c r="AK33" i="13"/>
  <c r="AK41" i="13"/>
  <c r="AK49" i="13"/>
  <c r="AK57" i="13"/>
  <c r="AK61" i="13"/>
  <c r="AK14" i="13"/>
  <c r="AK22" i="13"/>
  <c r="AK30" i="13"/>
  <c r="AK38" i="13"/>
  <c r="AK46" i="13"/>
  <c r="AK54" i="13"/>
  <c r="AR24" i="13"/>
  <c r="AR56" i="13"/>
  <c r="AR25" i="13"/>
  <c r="AR57" i="13"/>
  <c r="AR48" i="13"/>
  <c r="AR49" i="13"/>
  <c r="AR17" i="13"/>
  <c r="AR7" i="13"/>
  <c r="AR40" i="13"/>
  <c r="AZ12" i="13"/>
  <c r="AZ20" i="13"/>
  <c r="AZ28" i="13"/>
  <c r="AZ36" i="13"/>
  <c r="AZ44" i="13"/>
  <c r="AZ52" i="13"/>
  <c r="AZ61" i="13"/>
  <c r="AZ9" i="13"/>
  <c r="AZ13" i="13"/>
  <c r="AZ21" i="13"/>
  <c r="AZ29" i="13"/>
  <c r="AZ37" i="13"/>
  <c r="AZ45" i="13"/>
  <c r="AZ53" i="13"/>
  <c r="AZ62" i="13"/>
  <c r="AZ14" i="13"/>
  <c r="AZ22" i="13"/>
  <c r="AZ30" i="13"/>
  <c r="AZ38" i="13"/>
  <c r="AZ46" i="13"/>
  <c r="AZ54" i="13"/>
  <c r="AZ63" i="13"/>
  <c r="AZ16" i="13"/>
  <c r="AZ24" i="13"/>
  <c r="AZ32" i="13"/>
  <c r="AZ40" i="13"/>
  <c r="AZ48" i="13"/>
  <c r="AZ56" i="13"/>
  <c r="AZ10" i="13"/>
  <c r="AZ18" i="13"/>
  <c r="AZ26" i="13"/>
  <c r="AZ34" i="13"/>
  <c r="AZ42" i="13"/>
  <c r="AZ50" i="13"/>
  <c r="AZ58" i="13"/>
  <c r="AZ23" i="13"/>
  <c r="AZ43" i="13"/>
  <c r="AZ25" i="13"/>
  <c r="AZ47" i="13"/>
  <c r="AZ7" i="13"/>
  <c r="AZ27" i="13"/>
  <c r="AZ49" i="13"/>
  <c r="AZ31" i="13"/>
  <c r="AZ51" i="13"/>
  <c r="AZ17" i="13"/>
  <c r="AZ39" i="13"/>
  <c r="AZ60" i="13"/>
  <c r="AD54" i="13"/>
  <c r="AD46" i="13"/>
  <c r="AD38" i="13"/>
  <c r="AD30" i="13"/>
  <c r="AD22" i="13"/>
  <c r="AD14" i="13"/>
  <c r="AD61" i="13"/>
  <c r="AG57" i="13"/>
  <c r="AG49" i="13"/>
  <c r="AG41" i="13"/>
  <c r="AG33" i="13"/>
  <c r="AG25" i="13"/>
  <c r="AG17" i="13"/>
  <c r="AI60" i="13"/>
  <c r="AI45" i="13"/>
  <c r="AI32" i="13"/>
  <c r="AI20" i="13"/>
  <c r="AJ61" i="13"/>
  <c r="AJ49" i="13"/>
  <c r="AJ35" i="13"/>
  <c r="AJ22" i="13"/>
  <c r="AK45" i="13"/>
  <c r="AK34" i="13"/>
  <c r="AK20" i="13"/>
  <c r="AL55" i="13"/>
  <c r="AL43" i="13"/>
  <c r="AL29" i="13"/>
  <c r="AL18" i="13"/>
  <c r="AL64" i="13"/>
  <c r="AQ7" i="13"/>
  <c r="AR33" i="13"/>
  <c r="AQ47" i="13"/>
  <c r="AQ25" i="13"/>
  <c r="AT54" i="13"/>
  <c r="AT32" i="13"/>
  <c r="AT10" i="13"/>
  <c r="AV45" i="13"/>
  <c r="AY54" i="13"/>
  <c r="AY17" i="13"/>
  <c r="AZ35" i="13"/>
  <c r="AJ15" i="13"/>
  <c r="AJ23" i="13"/>
  <c r="AJ31" i="13"/>
  <c r="AJ39" i="13"/>
  <c r="AJ47" i="13"/>
  <c r="AJ55" i="13"/>
  <c r="AJ64" i="13"/>
  <c r="AJ16" i="13"/>
  <c r="AJ24" i="13"/>
  <c r="AJ32" i="13"/>
  <c r="AJ40" i="13"/>
  <c r="AJ48" i="13"/>
  <c r="AJ56" i="13"/>
  <c r="AJ13" i="13"/>
  <c r="AJ21" i="13"/>
  <c r="AJ29" i="13"/>
  <c r="AJ37" i="13"/>
  <c r="AJ45" i="13"/>
  <c r="AJ53" i="13"/>
  <c r="AJ62" i="13"/>
  <c r="BA10" i="13"/>
  <c r="BA18" i="13"/>
  <c r="BA26" i="13"/>
  <c r="BA34" i="13"/>
  <c r="BA42" i="13"/>
  <c r="BA50" i="13"/>
  <c r="BA58" i="13"/>
  <c r="BA11" i="13"/>
  <c r="BA19" i="13"/>
  <c r="BA27" i="13"/>
  <c r="BA35" i="13"/>
  <c r="BA43" i="13"/>
  <c r="BA51" i="13"/>
  <c r="BA60" i="13"/>
  <c r="BA9" i="13"/>
  <c r="BA12" i="13"/>
  <c r="BA20" i="13"/>
  <c r="BA28" i="13"/>
  <c r="BA36" i="13"/>
  <c r="BA44" i="13"/>
  <c r="BA52" i="13"/>
  <c r="BA61" i="13"/>
  <c r="BA14" i="13"/>
  <c r="BA22" i="13"/>
  <c r="BA30" i="13"/>
  <c r="BA38" i="13"/>
  <c r="BA46" i="13"/>
  <c r="BA54" i="13"/>
  <c r="BA63" i="13"/>
  <c r="BA16" i="13"/>
  <c r="BA24" i="13"/>
  <c r="BA32" i="13"/>
  <c r="BA40" i="13"/>
  <c r="BA48" i="13"/>
  <c r="BA56" i="13"/>
  <c r="BA13" i="13"/>
  <c r="BA33" i="13"/>
  <c r="BA55" i="13"/>
  <c r="BA15" i="13"/>
  <c r="BA37" i="13"/>
  <c r="BA57" i="13"/>
  <c r="BA17" i="13"/>
  <c r="BA39" i="13"/>
  <c r="BA62" i="13"/>
  <c r="BA21" i="13"/>
  <c r="BA41" i="13"/>
  <c r="BA64" i="13"/>
  <c r="BA29" i="13"/>
  <c r="BA49" i="13"/>
  <c r="AG7" i="13"/>
  <c r="AD53" i="13"/>
  <c r="AD45" i="13"/>
  <c r="AD37" i="13"/>
  <c r="AD29" i="13"/>
  <c r="AD21" i="13"/>
  <c r="AD13" i="13"/>
  <c r="AD60" i="13"/>
  <c r="AG9" i="13"/>
  <c r="AG56" i="13"/>
  <c r="AG48" i="13"/>
  <c r="AG40" i="13"/>
  <c r="AG32" i="13"/>
  <c r="AG24" i="13"/>
  <c r="AG16" i="13"/>
  <c r="AI9" i="13"/>
  <c r="AI56" i="13"/>
  <c r="AI44" i="13"/>
  <c r="AI30" i="13"/>
  <c r="AJ60" i="13"/>
  <c r="AJ46" i="13"/>
  <c r="AJ34" i="13"/>
  <c r="AJ20" i="13"/>
  <c r="AK58" i="13"/>
  <c r="AK44" i="13"/>
  <c r="AK31" i="13"/>
  <c r="AK19" i="13"/>
  <c r="AL53" i="13"/>
  <c r="AL42" i="13"/>
  <c r="AL28" i="13"/>
  <c r="AL15" i="13"/>
  <c r="AL63" i="13"/>
  <c r="BA7" i="13"/>
  <c r="AR32" i="13"/>
  <c r="AQ46" i="13"/>
  <c r="AQ24" i="13"/>
  <c r="AT53" i="13"/>
  <c r="AT31" i="13"/>
  <c r="AV44" i="13"/>
  <c r="AY49" i="13"/>
  <c r="AV63" i="13"/>
  <c r="AZ33" i="13"/>
  <c r="BA25" i="13"/>
  <c r="AI17" i="13"/>
  <c r="AI25" i="13"/>
  <c r="AI33" i="13"/>
  <c r="AI41" i="13"/>
  <c r="AI49" i="13"/>
  <c r="AI57" i="13"/>
  <c r="AI10" i="13"/>
  <c r="AI18" i="13"/>
  <c r="AI26" i="13"/>
  <c r="AI34" i="13"/>
  <c r="AI42" i="13"/>
  <c r="AI50" i="13"/>
  <c r="AI58" i="13"/>
  <c r="AI15" i="13"/>
  <c r="AI23" i="13"/>
  <c r="AI31" i="13"/>
  <c r="AI39" i="13"/>
  <c r="AI47" i="13"/>
  <c r="AI55" i="13"/>
  <c r="AI64" i="13"/>
  <c r="AT11" i="13"/>
  <c r="AT19" i="13"/>
  <c r="AT27" i="13"/>
  <c r="AT35" i="13"/>
  <c r="AT43" i="13"/>
  <c r="AT51" i="13"/>
  <c r="AT12" i="13"/>
  <c r="AT20" i="13"/>
  <c r="AT28" i="13"/>
  <c r="AT36" i="13"/>
  <c r="AT44" i="13"/>
  <c r="AT52" i="13"/>
  <c r="AT60" i="13"/>
  <c r="AT15" i="13"/>
  <c r="AT25" i="13"/>
  <c r="AT37" i="13"/>
  <c r="AT47" i="13"/>
  <c r="AT57" i="13"/>
  <c r="AT61" i="13"/>
  <c r="AT16" i="13"/>
  <c r="AT26" i="13"/>
  <c r="AT38" i="13"/>
  <c r="AT48" i="13"/>
  <c r="AT58" i="13"/>
  <c r="AT63" i="13"/>
  <c r="AT18" i="13"/>
  <c r="AT30" i="13"/>
  <c r="AT40" i="13"/>
  <c r="AT50" i="13"/>
  <c r="AT13" i="13"/>
  <c r="AT23" i="13"/>
  <c r="AT33" i="13"/>
  <c r="AT45" i="13"/>
  <c r="AT55" i="13"/>
  <c r="AD52" i="13"/>
  <c r="AD44" i="13"/>
  <c r="AD36" i="13"/>
  <c r="AD28" i="13"/>
  <c r="AD20" i="13"/>
  <c r="AD12" i="13"/>
  <c r="AG64" i="13"/>
  <c r="AG55" i="13"/>
  <c r="AG47" i="13"/>
  <c r="AG39" i="13"/>
  <c r="AG31" i="13"/>
  <c r="AG23" i="13"/>
  <c r="AJ9" i="13"/>
  <c r="AI54" i="13"/>
  <c r="AI43" i="13"/>
  <c r="AI29" i="13"/>
  <c r="AI16" i="13"/>
  <c r="AJ58" i="13"/>
  <c r="AJ44" i="13"/>
  <c r="AJ33" i="13"/>
  <c r="AJ19" i="13"/>
  <c r="AK55" i="13"/>
  <c r="AK43" i="13"/>
  <c r="AK29" i="13"/>
  <c r="AK18" i="13"/>
  <c r="AL52" i="13"/>
  <c r="AL39" i="13"/>
  <c r="AL27" i="13"/>
  <c r="AL13" i="13"/>
  <c r="AL62" i="13"/>
  <c r="AV7" i="13"/>
  <c r="AQ9" i="13"/>
  <c r="AQ44" i="13"/>
  <c r="AQ22" i="13"/>
  <c r="AT49" i="13"/>
  <c r="AT29" i="13"/>
  <c r="AT62" i="13"/>
  <c r="AV36" i="13"/>
  <c r="AY48" i="13"/>
  <c r="AZ19" i="13"/>
  <c r="BA23" i="13"/>
  <c r="AP54" i="13"/>
  <c r="AP44" i="13"/>
  <c r="AP32" i="13"/>
  <c r="AP22" i="13"/>
  <c r="AP10" i="13"/>
  <c r="AP18" i="13"/>
  <c r="AP26" i="13"/>
  <c r="AP34" i="13"/>
  <c r="AP42" i="13"/>
  <c r="AP50" i="13"/>
  <c r="AP58" i="13"/>
  <c r="AP11" i="13"/>
  <c r="AP19" i="13"/>
  <c r="AP27" i="13"/>
  <c r="AP35" i="13"/>
  <c r="AP43" i="13"/>
  <c r="AP51" i="13"/>
  <c r="AP49" i="13"/>
  <c r="AP39" i="13"/>
  <c r="AP29" i="13"/>
  <c r="AP17" i="13"/>
  <c r="AP62" i="13"/>
  <c r="AP57" i="13"/>
  <c r="AP47" i="13"/>
  <c r="AP37" i="13"/>
  <c r="AP25" i="13"/>
  <c r="AP15" i="13"/>
  <c r="AP60" i="13"/>
  <c r="AP56" i="13"/>
  <c r="AP46" i="13"/>
  <c r="AP36" i="13"/>
  <c r="AP24" i="13"/>
  <c r="AP14" i="13"/>
  <c r="AP9" i="13"/>
  <c r="AS51" i="13"/>
  <c r="AS43" i="13"/>
  <c r="AS35" i="13"/>
  <c r="AS27" i="13"/>
  <c r="AS19" i="13"/>
  <c r="AS11" i="13"/>
  <c r="AS58" i="13"/>
  <c r="AS50" i="13"/>
  <c r="AS42" i="13"/>
  <c r="AS34" i="13"/>
  <c r="AS26" i="13"/>
  <c r="AS18" i="13"/>
  <c r="AS10" i="13"/>
  <c r="AS57" i="13"/>
  <c r="AS49" i="13"/>
  <c r="AS41" i="13"/>
  <c r="AS33" i="13"/>
  <c r="AS25" i="13"/>
  <c r="AS17" i="13"/>
  <c r="AS64" i="13"/>
  <c r="AS56" i="13"/>
  <c r="AS48" i="13"/>
  <c r="AS40" i="13"/>
  <c r="AS32" i="13"/>
  <c r="AS24" i="13"/>
  <c r="AS16" i="13"/>
  <c r="AS63" i="13"/>
  <c r="AS55" i="13"/>
  <c r="AS47" i="13"/>
  <c r="AS39" i="13"/>
  <c r="AS31" i="13"/>
  <c r="AS23" i="13"/>
  <c r="AS15" i="13"/>
  <c r="AS62" i="13"/>
  <c r="AS9" i="13"/>
  <c r="AS54" i="13"/>
  <c r="AS46" i="13"/>
  <c r="AS38" i="13"/>
  <c r="AS30" i="13"/>
  <c r="AS22" i="13"/>
  <c r="AS14" i="13"/>
  <c r="AS61" i="13"/>
  <c r="AS53" i="13"/>
  <c r="AS45" i="13"/>
  <c r="AS37" i="13"/>
  <c r="AS29" i="13"/>
  <c r="AS21" i="13"/>
  <c r="AS13" i="13"/>
  <c r="AS60" i="13"/>
  <c r="AS52" i="13"/>
  <c r="AS44" i="13"/>
  <c r="AS36" i="13"/>
  <c r="AS28" i="13"/>
  <c r="AS20" i="13"/>
  <c r="AS12" i="13"/>
  <c r="AR9" i="13"/>
  <c r="AR51" i="13"/>
  <c r="AR43" i="13"/>
  <c r="AR35" i="13"/>
  <c r="AR27" i="13"/>
  <c r="AR19" i="13"/>
  <c r="AR11" i="13"/>
  <c r="AR58" i="13"/>
  <c r="AR50" i="13"/>
  <c r="AR42" i="13"/>
  <c r="AR34" i="13"/>
  <c r="AR26" i="13"/>
  <c r="AR18" i="13"/>
  <c r="AR10" i="13"/>
  <c r="AR64" i="13"/>
  <c r="AR63" i="13"/>
  <c r="AR16" i="13"/>
  <c r="AR55" i="13"/>
  <c r="AR47" i="13"/>
  <c r="AR39" i="13"/>
  <c r="AR31" i="13"/>
  <c r="AR23" i="13"/>
  <c r="AR15" i="13"/>
  <c r="AR62" i="13"/>
  <c r="AR61" i="13"/>
  <c r="AR60" i="13"/>
  <c r="AR54" i="13"/>
  <c r="AR46" i="13"/>
  <c r="AR38" i="13"/>
  <c r="AR30" i="13"/>
  <c r="AR22" i="13"/>
  <c r="AR14" i="13"/>
  <c r="AR53" i="13"/>
  <c r="AR45" i="13"/>
  <c r="AR37" i="13"/>
  <c r="AR29" i="13"/>
  <c r="AR21" i="13"/>
  <c r="AR13" i="13"/>
  <c r="AR52" i="13"/>
  <c r="AR44" i="13"/>
  <c r="AR36" i="13"/>
  <c r="AR28" i="13"/>
  <c r="AR20" i="13"/>
  <c r="AR12" i="13"/>
  <c r="Z34" i="6"/>
  <c r="Y32" i="6"/>
  <c r="M6" i="6"/>
  <c r="Z27" i="6" l="1"/>
  <c r="BA47" i="13"/>
  <c r="AN53" i="13"/>
  <c r="AN63" i="13"/>
  <c r="AN18" i="13"/>
  <c r="AN37" i="13"/>
  <c r="AN22" i="13"/>
  <c r="AN20" i="13"/>
  <c r="AN54" i="13"/>
  <c r="AN50" i="13"/>
  <c r="AN44" i="13"/>
  <c r="AN39" i="13"/>
  <c r="AN31" i="13"/>
  <c r="AN58" i="13"/>
  <c r="AN12" i="13"/>
  <c r="AN7" i="13"/>
  <c r="AN26" i="13"/>
  <c r="AN35" i="13"/>
  <c r="AN34" i="13"/>
  <c r="AN42" i="13"/>
  <c r="AN46" i="13"/>
  <c r="AN16" i="13"/>
  <c r="AN11" i="13"/>
  <c r="AN64" i="13"/>
  <c r="AN33" i="13"/>
  <c r="AN25" i="13"/>
  <c r="AN32" i="13"/>
  <c r="AN24" i="13"/>
  <c r="AN40" i="13"/>
  <c r="AN57" i="13"/>
  <c r="AN36" i="13"/>
  <c r="AN27" i="13"/>
  <c r="AN10" i="13"/>
  <c r="AN55" i="13"/>
  <c r="AN30" i="13"/>
  <c r="AN47" i="13"/>
  <c r="AN28" i="13"/>
  <c r="AN19" i="13"/>
  <c r="AN17" i="13"/>
  <c r="AN49" i="13"/>
  <c r="AN23" i="13"/>
  <c r="AN48" i="13"/>
  <c r="AN15" i="13"/>
  <c r="AN60" i="13"/>
  <c r="AN62" i="13"/>
  <c r="AN41" i="13"/>
  <c r="AN29" i="13"/>
  <c r="AN13" i="13"/>
  <c r="AN38" i="13"/>
  <c r="AN61" i="13"/>
  <c r="AN51" i="13"/>
  <c r="AN56" i="13"/>
  <c r="AN9" i="13"/>
  <c r="AN43" i="13"/>
  <c r="AM63" i="13"/>
  <c r="AM19" i="13"/>
  <c r="AM55" i="13"/>
  <c r="AM48" i="13"/>
  <c r="AM15" i="13"/>
  <c r="AM45" i="13"/>
  <c r="AM7" i="13"/>
  <c r="AM52" i="13"/>
  <c r="AM43" i="13"/>
  <c r="AM36" i="13"/>
  <c r="AM54" i="13"/>
  <c r="AM37" i="13"/>
  <c r="AM31" i="13"/>
  <c r="AM39" i="13"/>
  <c r="AM33" i="13"/>
  <c r="AM26" i="13"/>
  <c r="AM46" i="13"/>
  <c r="AM29" i="13"/>
  <c r="AM41" i="13"/>
  <c r="AM51" i="13"/>
  <c r="AM11" i="13"/>
  <c r="AM57" i="13"/>
  <c r="AM30" i="13"/>
  <c r="AM13" i="13"/>
  <c r="AM50" i="13"/>
  <c r="AM20" i="13"/>
  <c r="AM34" i="13"/>
  <c r="AM28" i="13"/>
  <c r="AM47" i="13"/>
  <c r="AM22" i="13"/>
  <c r="AM44" i="13"/>
  <c r="AM42" i="13"/>
  <c r="AZ57" i="13"/>
  <c r="AZ55" i="13"/>
  <c r="AM61" i="13"/>
  <c r="AM9" i="13"/>
  <c r="AM62" i="13"/>
  <c r="Y31" i="6"/>
  <c r="Y30" i="6"/>
  <c r="Z32" i="6"/>
  <c r="Z33" i="6"/>
  <c r="Y29" i="6"/>
  <c r="Z31" i="6"/>
  <c r="Y36" i="6"/>
  <c r="Y28" i="6"/>
  <c r="Z30" i="6"/>
  <c r="Y35" i="6"/>
  <c r="Z38" i="6"/>
  <c r="Z29" i="6"/>
  <c r="Y27" i="6"/>
  <c r="Y34" i="6"/>
  <c r="Z36" i="6"/>
  <c r="Z28" i="6"/>
  <c r="Y33" i="6"/>
  <c r="Z35" i="6"/>
  <c r="Z25" i="6"/>
  <c r="D25" i="6"/>
  <c r="E25" i="6"/>
  <c r="F25" i="6"/>
  <c r="G25" i="6"/>
  <c r="H25" i="6"/>
  <c r="I25" i="6"/>
  <c r="J25" i="6"/>
  <c r="K25" i="6"/>
  <c r="L25" i="6"/>
  <c r="R16" i="6"/>
  <c r="W17" i="6"/>
  <c r="C6" i="6"/>
  <c r="P20" i="6" s="1"/>
  <c r="D6" i="6"/>
  <c r="Q14" i="6" s="1"/>
  <c r="E6" i="6"/>
  <c r="R9" i="6" s="1"/>
  <c r="F6" i="6"/>
  <c r="S20" i="6" s="1"/>
  <c r="G6" i="6"/>
  <c r="T11" i="6" s="1"/>
  <c r="H6" i="6"/>
  <c r="U14" i="6" s="1"/>
  <c r="I6" i="6"/>
  <c r="V16" i="6" s="1"/>
  <c r="J6" i="6"/>
  <c r="W10" i="6" s="1"/>
  <c r="K6" i="6"/>
  <c r="X12" i="6" s="1"/>
  <c r="L6" i="6"/>
  <c r="Y14" i="6" s="1"/>
  <c r="C7" i="6"/>
  <c r="D7" i="6"/>
  <c r="E7" i="6"/>
  <c r="F7" i="6"/>
  <c r="G7" i="6"/>
  <c r="H7" i="6"/>
  <c r="I7" i="6"/>
  <c r="J7" i="6"/>
  <c r="K7" i="6"/>
  <c r="L7" i="6"/>
  <c r="Z6" i="3"/>
  <c r="AA6" i="3"/>
  <c r="Q6" i="3"/>
  <c r="R6" i="3"/>
  <c r="S6" i="3"/>
  <c r="T6" i="3"/>
  <c r="U6" i="3"/>
  <c r="V6" i="3"/>
  <c r="W6" i="3"/>
  <c r="X6" i="3"/>
  <c r="Y6" i="3"/>
  <c r="P6" i="3"/>
  <c r="Q7" i="3"/>
  <c r="R7" i="3"/>
  <c r="S7" i="3"/>
  <c r="T7" i="3"/>
  <c r="U7" i="3"/>
  <c r="V7" i="3"/>
  <c r="W7" i="3"/>
  <c r="X7" i="3"/>
  <c r="Y7" i="3"/>
  <c r="Z7" i="3"/>
  <c r="AA7" i="3"/>
  <c r="P7" i="3"/>
  <c r="AC7" i="3"/>
  <c r="AD7" i="3"/>
  <c r="AE7" i="3"/>
  <c r="AF7" i="3"/>
  <c r="AG7" i="3"/>
  <c r="AH7" i="3"/>
  <c r="AI7" i="3"/>
  <c r="AJ7" i="3"/>
  <c r="AK7" i="3"/>
  <c r="AL7" i="3"/>
  <c r="AC6" i="3"/>
  <c r="AD6" i="3"/>
  <c r="AE6" i="3"/>
  <c r="AF6" i="3"/>
  <c r="AG6" i="3"/>
  <c r="AH6" i="3"/>
  <c r="AI6" i="3"/>
  <c r="AJ6" i="3"/>
  <c r="AK6" i="3"/>
  <c r="AL6" i="3"/>
  <c r="AM6" i="3"/>
  <c r="C7" i="3"/>
  <c r="D7" i="3"/>
  <c r="E7" i="3"/>
  <c r="F7" i="3"/>
  <c r="G7" i="3"/>
  <c r="H7" i="3"/>
  <c r="I7" i="3"/>
  <c r="J7" i="3"/>
  <c r="K7" i="3"/>
  <c r="L7" i="3"/>
  <c r="M7" i="3"/>
  <c r="N7" i="3"/>
  <c r="C6" i="3"/>
  <c r="D6" i="3"/>
  <c r="E6" i="3"/>
  <c r="F6" i="3"/>
  <c r="G6" i="3"/>
  <c r="H6" i="3"/>
  <c r="I6" i="3"/>
  <c r="J6" i="3"/>
  <c r="K6" i="3"/>
  <c r="L6" i="3"/>
  <c r="M6" i="3"/>
  <c r="N6" i="3"/>
  <c r="AU11" i="5"/>
  <c r="AU12" i="5"/>
  <c r="AU13" i="5"/>
  <c r="AU14" i="5"/>
  <c r="AU15" i="5"/>
  <c r="AU16" i="5"/>
  <c r="AU17" i="5"/>
  <c r="AU18" i="5"/>
  <c r="AU19" i="5"/>
  <c r="AU10" i="5"/>
  <c r="AT11" i="5"/>
  <c r="AT12" i="5"/>
  <c r="AT13" i="5"/>
  <c r="AT14" i="5"/>
  <c r="AT15" i="5"/>
  <c r="AT16" i="5"/>
  <c r="AT17" i="5"/>
  <c r="AT18" i="5"/>
  <c r="AT19" i="5"/>
  <c r="AT10" i="5"/>
  <c r="AS11" i="5"/>
  <c r="AS12" i="5"/>
  <c r="AS13" i="5"/>
  <c r="AS14" i="5"/>
  <c r="AS15" i="5"/>
  <c r="AS16" i="5"/>
  <c r="AS17" i="5"/>
  <c r="AS18" i="5"/>
  <c r="AS19" i="5"/>
  <c r="AS10" i="5"/>
  <c r="AR11" i="5"/>
  <c r="AR12" i="5"/>
  <c r="AR13" i="5"/>
  <c r="AR14" i="5"/>
  <c r="AR15" i="5"/>
  <c r="AR16" i="5"/>
  <c r="AR17" i="5"/>
  <c r="AR18" i="5"/>
  <c r="AR19" i="5"/>
  <c r="AR10" i="5"/>
  <c r="AQ11" i="5"/>
  <c r="AQ12" i="5"/>
  <c r="AQ13" i="5"/>
  <c r="AQ14" i="5"/>
  <c r="AQ15" i="5"/>
  <c r="AQ16" i="5"/>
  <c r="AQ17" i="5"/>
  <c r="AQ18" i="5"/>
  <c r="AQ19" i="5"/>
  <c r="AQ10" i="5"/>
  <c r="AP11" i="5"/>
  <c r="AP12" i="5"/>
  <c r="AP13" i="5"/>
  <c r="AP14" i="5"/>
  <c r="AP15" i="5"/>
  <c r="AP16" i="5"/>
  <c r="AP17" i="5"/>
  <c r="AP18" i="5"/>
  <c r="AP19" i="5"/>
  <c r="AP10" i="5"/>
  <c r="AO11" i="5"/>
  <c r="AO12" i="5"/>
  <c r="AO13" i="5"/>
  <c r="AO14" i="5"/>
  <c r="AO15" i="5"/>
  <c r="AO16" i="5"/>
  <c r="AO17" i="5"/>
  <c r="AO18" i="5"/>
  <c r="AO19" i="5"/>
  <c r="AO10" i="5"/>
  <c r="AN11" i="5"/>
  <c r="AN12" i="5"/>
  <c r="AN13" i="5"/>
  <c r="AN14" i="5"/>
  <c r="AN15" i="5"/>
  <c r="AN16" i="5"/>
  <c r="AN17" i="5"/>
  <c r="AN18" i="5"/>
  <c r="AN19" i="5"/>
  <c r="AN10" i="5"/>
  <c r="AM11" i="5"/>
  <c r="AM12" i="5"/>
  <c r="AM13" i="5"/>
  <c r="AM14" i="5"/>
  <c r="AM15" i="5"/>
  <c r="AM16" i="5"/>
  <c r="AM17" i="5"/>
  <c r="AM18" i="5"/>
  <c r="AM19" i="5"/>
  <c r="AM10" i="5"/>
  <c r="AL11" i="5"/>
  <c r="AL12" i="5"/>
  <c r="AL13" i="5"/>
  <c r="AL14" i="5"/>
  <c r="AL15" i="5"/>
  <c r="AL16" i="5"/>
  <c r="AL17" i="5"/>
  <c r="AL18" i="5"/>
  <c r="AL19" i="5"/>
  <c r="AL10" i="5"/>
  <c r="AK11" i="5"/>
  <c r="AK12" i="5"/>
  <c r="AK13" i="5"/>
  <c r="AK14" i="5"/>
  <c r="AK15" i="5"/>
  <c r="AK16" i="5"/>
  <c r="AK17" i="5"/>
  <c r="AK18" i="5"/>
  <c r="AK19" i="5"/>
  <c r="AK10" i="5"/>
  <c r="AJ11" i="5"/>
  <c r="AJ12" i="5"/>
  <c r="AJ13" i="5"/>
  <c r="AJ14" i="5"/>
  <c r="AJ15" i="5"/>
  <c r="AJ16" i="5"/>
  <c r="AJ17" i="5"/>
  <c r="AJ18" i="5"/>
  <c r="AJ19" i="5"/>
  <c r="AJ10" i="5"/>
  <c r="AI11" i="5"/>
  <c r="AI12" i="5"/>
  <c r="AI14" i="5"/>
  <c r="AI15" i="5"/>
  <c r="AI16" i="5"/>
  <c r="AI17" i="5"/>
  <c r="AI18" i="5"/>
  <c r="AI19" i="5"/>
  <c r="AH19" i="5"/>
  <c r="AH18" i="5"/>
  <c r="AH17" i="5"/>
  <c r="AH16" i="5"/>
  <c r="AH15" i="5"/>
  <c r="AH14" i="5"/>
  <c r="AH13" i="5"/>
  <c r="AH12" i="5"/>
  <c r="AH11" i="5"/>
  <c r="AI10" i="5"/>
  <c r="AH10" i="5"/>
  <c r="AG10" i="5"/>
  <c r="AG11" i="5"/>
  <c r="AG12" i="5"/>
  <c r="AG13" i="5"/>
  <c r="AG14" i="5"/>
  <c r="AG15" i="5"/>
  <c r="AG16" i="5"/>
  <c r="AG17" i="5"/>
  <c r="AG18" i="5"/>
  <c r="AG19" i="5"/>
  <c r="AF11" i="5"/>
  <c r="AF12" i="5"/>
  <c r="AF13" i="5"/>
  <c r="AF14" i="5"/>
  <c r="AF15" i="5"/>
  <c r="AF16" i="5"/>
  <c r="AF17" i="5"/>
  <c r="AF18" i="5"/>
  <c r="AF19" i="5"/>
  <c r="AF10" i="5"/>
  <c r="AE11" i="5"/>
  <c r="AE12" i="5"/>
  <c r="AE13" i="5"/>
  <c r="AE14" i="5"/>
  <c r="AE15" i="5"/>
  <c r="AE16" i="5"/>
  <c r="AE17" i="5"/>
  <c r="AE18" i="5"/>
  <c r="AE19" i="5"/>
  <c r="AE10" i="5"/>
  <c r="AD11" i="5"/>
  <c r="AD12" i="5"/>
  <c r="AD13" i="5"/>
  <c r="AD14" i="5"/>
  <c r="AD15" i="5"/>
  <c r="AD16" i="5"/>
  <c r="AD17" i="5"/>
  <c r="AD18" i="5"/>
  <c r="AD19" i="5"/>
  <c r="AD10" i="5"/>
  <c r="AC11" i="5"/>
  <c r="AC12" i="5"/>
  <c r="AC13" i="5"/>
  <c r="AC14" i="5"/>
  <c r="AC15" i="5"/>
  <c r="AC16" i="5"/>
  <c r="AC17" i="5"/>
  <c r="AC18" i="5"/>
  <c r="AC19" i="5"/>
  <c r="AC10" i="5"/>
  <c r="AB8" i="5"/>
  <c r="AB11" i="5"/>
  <c r="AB12" i="5"/>
  <c r="AB13" i="5"/>
  <c r="AB14" i="5"/>
  <c r="AB15" i="5"/>
  <c r="AB16" i="5"/>
  <c r="AB17" i="5"/>
  <c r="AB18" i="5"/>
  <c r="AB19" i="5"/>
  <c r="AB10" i="5"/>
  <c r="AA11" i="5"/>
  <c r="AA12" i="5"/>
  <c r="AA13" i="5"/>
  <c r="AA14" i="5"/>
  <c r="AA15" i="5"/>
  <c r="AA16" i="5"/>
  <c r="AA17" i="5"/>
  <c r="AA18" i="5"/>
  <c r="AA19" i="5"/>
  <c r="AA10" i="5"/>
  <c r="Z11" i="5"/>
  <c r="Z12" i="5"/>
  <c r="Z13" i="5"/>
  <c r="Z14" i="5"/>
  <c r="Z15" i="5"/>
  <c r="Z16" i="5"/>
  <c r="Z17" i="5"/>
  <c r="Z18" i="5"/>
  <c r="Z19" i="5"/>
  <c r="Z10" i="5"/>
  <c r="T8" i="5"/>
  <c r="C8" i="5"/>
  <c r="S8" i="5"/>
  <c r="U8" i="5"/>
  <c r="V8" i="5"/>
  <c r="AS8" i="5" s="1"/>
  <c r="W8" i="5"/>
  <c r="AT8" i="5" s="1"/>
  <c r="X8" i="5"/>
  <c r="AU8" i="5" s="1"/>
  <c r="Q7" i="2"/>
  <c r="R7" i="2"/>
  <c r="S7" i="2"/>
  <c r="T7" i="2"/>
  <c r="U7" i="2"/>
  <c r="V7" i="2"/>
  <c r="W7" i="2"/>
  <c r="X7" i="2"/>
  <c r="D7" i="2"/>
  <c r="E7" i="2"/>
  <c r="F7" i="2"/>
  <c r="G7" i="2"/>
  <c r="H7" i="2"/>
  <c r="I7" i="2"/>
  <c r="J7" i="2"/>
  <c r="K7" i="2"/>
  <c r="L7" i="2"/>
  <c r="M7" i="2"/>
  <c r="N7" i="2"/>
  <c r="O7" i="2"/>
  <c r="P7" i="2"/>
  <c r="C7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S6" i="2"/>
  <c r="T6" i="2"/>
  <c r="U6" i="2"/>
  <c r="V6" i="2"/>
  <c r="W6" i="2"/>
  <c r="X6" i="2"/>
  <c r="C6" i="4"/>
  <c r="D6" i="4"/>
  <c r="E6" i="4"/>
  <c r="F6" i="4"/>
  <c r="G6" i="4"/>
  <c r="H6" i="4"/>
  <c r="I6" i="4"/>
  <c r="J6" i="4"/>
  <c r="K6" i="4"/>
  <c r="L6" i="4"/>
  <c r="M6" i="4"/>
  <c r="N6" i="4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G7" i="1"/>
  <c r="G8" i="1"/>
  <c r="P16" i="6" l="1"/>
  <c r="P10" i="6"/>
  <c r="R18" i="6"/>
  <c r="Y38" i="6"/>
  <c r="Y25" i="6"/>
  <c r="W28" i="6"/>
  <c r="W36" i="6"/>
  <c r="W29" i="6"/>
  <c r="W38" i="6"/>
  <c r="W30" i="6"/>
  <c r="W25" i="6"/>
  <c r="W31" i="6"/>
  <c r="W32" i="6"/>
  <c r="W27" i="6"/>
  <c r="W33" i="6"/>
  <c r="W34" i="6"/>
  <c r="W35" i="6"/>
  <c r="V33" i="6"/>
  <c r="V25" i="6"/>
  <c r="V34" i="6"/>
  <c r="V38" i="6"/>
  <c r="V35" i="6"/>
  <c r="V28" i="6"/>
  <c r="V36" i="6"/>
  <c r="V29" i="6"/>
  <c r="V30" i="6"/>
  <c r="V27" i="6"/>
  <c r="V32" i="6"/>
  <c r="V31" i="6"/>
  <c r="U32" i="6"/>
  <c r="U25" i="6"/>
  <c r="U33" i="6"/>
  <c r="U34" i="6"/>
  <c r="U35" i="6"/>
  <c r="U28" i="6"/>
  <c r="U36" i="6"/>
  <c r="U29" i="6"/>
  <c r="U38" i="6"/>
  <c r="U30" i="6"/>
  <c r="U27" i="6"/>
  <c r="U31" i="6"/>
  <c r="X30" i="6"/>
  <c r="X31" i="6"/>
  <c r="X32" i="6"/>
  <c r="X33" i="6"/>
  <c r="X27" i="6"/>
  <c r="X25" i="6"/>
  <c r="X34" i="6"/>
  <c r="X35" i="6"/>
  <c r="X28" i="6"/>
  <c r="X36" i="6"/>
  <c r="X29" i="6"/>
  <c r="X38" i="6"/>
  <c r="T30" i="6"/>
  <c r="T31" i="6"/>
  <c r="T32" i="6"/>
  <c r="T25" i="6"/>
  <c r="T33" i="6"/>
  <c r="T34" i="6"/>
  <c r="T27" i="6"/>
  <c r="T35" i="6"/>
  <c r="T29" i="6"/>
  <c r="T28" i="6"/>
  <c r="T36" i="6"/>
  <c r="T38" i="6"/>
  <c r="S28" i="6"/>
  <c r="S36" i="6"/>
  <c r="S27" i="6"/>
  <c r="S29" i="6"/>
  <c r="S38" i="6"/>
  <c r="S30" i="6"/>
  <c r="S31" i="6"/>
  <c r="S32" i="6"/>
  <c r="S33" i="6"/>
  <c r="S35" i="6"/>
  <c r="S34" i="6"/>
  <c r="S25" i="6"/>
  <c r="R34" i="6"/>
  <c r="R35" i="6"/>
  <c r="R27" i="6"/>
  <c r="R28" i="6"/>
  <c r="R36" i="6"/>
  <c r="R29" i="6"/>
  <c r="R38" i="6"/>
  <c r="R30" i="6"/>
  <c r="R31" i="6"/>
  <c r="R25" i="6"/>
  <c r="R32" i="6"/>
  <c r="R33" i="6"/>
  <c r="P29" i="6"/>
  <c r="P30" i="6"/>
  <c r="P31" i="6"/>
  <c r="P32" i="6"/>
  <c r="P27" i="6"/>
  <c r="P33" i="6"/>
  <c r="P28" i="6"/>
  <c r="P34" i="6"/>
  <c r="P38" i="6"/>
  <c r="P35" i="6"/>
  <c r="P36" i="6"/>
  <c r="Q32" i="6"/>
  <c r="Q33" i="6"/>
  <c r="Q34" i="6"/>
  <c r="Q27" i="6"/>
  <c r="Q36" i="6"/>
  <c r="Q35" i="6"/>
  <c r="Q25" i="6"/>
  <c r="Q28" i="6"/>
  <c r="Q29" i="6"/>
  <c r="Q38" i="6"/>
  <c r="Q31" i="6"/>
  <c r="Q30" i="6"/>
  <c r="R13" i="6"/>
  <c r="R10" i="6"/>
  <c r="N7" i="6"/>
  <c r="N6" i="6" s="1"/>
  <c r="AA10" i="6" s="1"/>
  <c r="Z16" i="6"/>
  <c r="P7" i="6"/>
  <c r="Q7" i="6"/>
  <c r="X20" i="6"/>
  <c r="R15" i="6"/>
  <c r="X7" i="6"/>
  <c r="Q13" i="6"/>
  <c r="X11" i="6"/>
  <c r="R14" i="6"/>
  <c r="V7" i="6"/>
  <c r="V9" i="6"/>
  <c r="Y13" i="6"/>
  <c r="T7" i="6"/>
  <c r="S16" i="6"/>
  <c r="R12" i="6"/>
  <c r="P18" i="6"/>
  <c r="T18" i="6"/>
  <c r="R11" i="6"/>
  <c r="T10" i="6"/>
  <c r="P14" i="6"/>
  <c r="V15" i="6"/>
  <c r="R17" i="6"/>
  <c r="R20" i="6"/>
  <c r="U7" i="6"/>
  <c r="P15" i="6"/>
  <c r="Q9" i="6"/>
  <c r="Q12" i="6"/>
  <c r="W9" i="6"/>
  <c r="S15" i="6"/>
  <c r="T17" i="6"/>
  <c r="T20" i="6"/>
  <c r="U12" i="6"/>
  <c r="V14" i="6"/>
  <c r="W16" i="6"/>
  <c r="X18" i="6"/>
  <c r="X10" i="6"/>
  <c r="Y12" i="6"/>
  <c r="Q20" i="6"/>
  <c r="Q11" i="6"/>
  <c r="X9" i="6"/>
  <c r="S14" i="6"/>
  <c r="T16" i="6"/>
  <c r="U20" i="6"/>
  <c r="U11" i="6"/>
  <c r="V13" i="6"/>
  <c r="W15" i="6"/>
  <c r="X17" i="6"/>
  <c r="Y20" i="6"/>
  <c r="Y11" i="6"/>
  <c r="S7" i="6"/>
  <c r="P13" i="6"/>
  <c r="Q18" i="6"/>
  <c r="Q10" i="6"/>
  <c r="Y9" i="6"/>
  <c r="S13" i="6"/>
  <c r="T15" i="6"/>
  <c r="U18" i="6"/>
  <c r="U10" i="6"/>
  <c r="V12" i="6"/>
  <c r="W14" i="6"/>
  <c r="X16" i="6"/>
  <c r="Y18" i="6"/>
  <c r="Y10" i="6"/>
  <c r="R7" i="6"/>
  <c r="P12" i="6"/>
  <c r="Q17" i="6"/>
  <c r="S12" i="6"/>
  <c r="T14" i="6"/>
  <c r="U17" i="6"/>
  <c r="V20" i="6"/>
  <c r="V11" i="6"/>
  <c r="W13" i="6"/>
  <c r="X15" i="6"/>
  <c r="Y17" i="6"/>
  <c r="Y7" i="6"/>
  <c r="P9" i="6"/>
  <c r="P11" i="6"/>
  <c r="Q16" i="6"/>
  <c r="S9" i="6"/>
  <c r="S11" i="6"/>
  <c r="T13" i="6"/>
  <c r="U16" i="6"/>
  <c r="V18" i="6"/>
  <c r="V10" i="6"/>
  <c r="W12" i="6"/>
  <c r="X14" i="6"/>
  <c r="Y16" i="6"/>
  <c r="U13" i="6"/>
  <c r="Q15" i="6"/>
  <c r="T9" i="6"/>
  <c r="S18" i="6"/>
  <c r="S10" i="6"/>
  <c r="T12" i="6"/>
  <c r="U15" i="6"/>
  <c r="V17" i="6"/>
  <c r="W20" i="6"/>
  <c r="W11" i="6"/>
  <c r="X13" i="6"/>
  <c r="Y15" i="6"/>
  <c r="W7" i="6"/>
  <c r="P17" i="6"/>
  <c r="U9" i="6"/>
  <c r="S17" i="6"/>
  <c r="W18" i="6"/>
  <c r="AN7" i="3"/>
  <c r="AN6" i="3"/>
  <c r="AM7" i="3"/>
  <c r="AA16" i="6" l="1"/>
  <c r="AA9" i="6"/>
  <c r="AA12" i="6"/>
  <c r="AA18" i="6"/>
  <c r="AA13" i="6"/>
  <c r="AA11" i="6"/>
  <c r="AA20" i="6"/>
  <c r="AA14" i="6"/>
  <c r="AA17" i="6"/>
  <c r="AA7" i="6"/>
  <c r="AA15" i="6"/>
  <c r="Z12" i="6"/>
  <c r="Z18" i="6"/>
  <c r="Z11" i="6"/>
  <c r="Z13" i="6"/>
  <c r="Z9" i="6"/>
  <c r="Z20" i="6"/>
  <c r="Z14" i="6"/>
  <c r="Z10" i="6"/>
  <c r="Z15" i="6"/>
  <c r="Z17" i="6"/>
  <c r="Z7" i="6"/>
  <c r="G9" i="1" l="1"/>
  <c r="G10" i="1"/>
  <c r="G11" i="1"/>
  <c r="G12" i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D8" i="5"/>
  <c r="G13" i="1" l="1"/>
  <c r="G41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4" i="1"/>
  <c r="R6" i="2" l="1"/>
  <c r="Z8" i="5"/>
  <c r="Z21" i="5" s="1"/>
  <c r="AI8" i="5"/>
  <c r="AI21" i="5" s="1"/>
  <c r="L21" i="5"/>
  <c r="AH8" i="5"/>
  <c r="AH21" i="5" s="1"/>
  <c r="K21" i="5"/>
  <c r="AF8" i="5"/>
  <c r="AF21" i="5" s="1"/>
  <c r="I21" i="5"/>
  <c r="AE8" i="5"/>
  <c r="AE21" i="5" s="1"/>
  <c r="H21" i="5"/>
  <c r="AG8" i="5"/>
  <c r="AG21" i="5" s="1"/>
  <c r="J21" i="5"/>
  <c r="AD8" i="5"/>
  <c r="AD21" i="5" s="1"/>
  <c r="G21" i="5"/>
  <c r="AC8" i="5"/>
  <c r="AC21" i="5" s="1"/>
  <c r="F21" i="5"/>
  <c r="AA8" i="5"/>
  <c r="AA21" i="5" s="1"/>
  <c r="D21" i="5"/>
  <c r="C21" i="5"/>
  <c r="AB21" i="5"/>
  <c r="E21" i="5"/>
  <c r="AJ8" i="5"/>
  <c r="AJ21" i="5" s="1"/>
  <c r="AK8" i="5"/>
  <c r="AK21" i="5" s="1"/>
  <c r="AQ8" i="5"/>
  <c r="AQ21" i="5" s="1"/>
  <c r="AR8" i="5"/>
  <c r="AR21" i="5" s="1"/>
  <c r="W21" i="5"/>
  <c r="AM8" i="5"/>
  <c r="AM21" i="5" s="1"/>
  <c r="AN8" i="5"/>
  <c r="AN21" i="5" s="1"/>
  <c r="AO8" i="5"/>
  <c r="AO21" i="5" s="1"/>
  <c r="AS21" i="5"/>
  <c r="AL8" i="5"/>
  <c r="AL21" i="5" s="1"/>
  <c r="AP8" i="5"/>
  <c r="AP21" i="5" s="1"/>
  <c r="N21" i="5"/>
  <c r="O21" i="5"/>
  <c r="U21" i="5"/>
  <c r="S21" i="5"/>
  <c r="R21" i="5"/>
  <c r="Q21" i="5"/>
  <c r="P21" i="5"/>
  <c r="M21" i="5"/>
  <c r="T21" i="5"/>
  <c r="V21" i="5"/>
  <c r="AA31" i="6"/>
  <c r="AA34" i="6" l="1"/>
  <c r="AA35" i="6"/>
  <c r="AA33" i="6"/>
  <c r="AA30" i="6"/>
  <c r="AA32" i="6"/>
  <c r="AA38" i="6"/>
  <c r="AA27" i="6"/>
  <c r="AA36" i="6"/>
  <c r="AA28" i="6"/>
  <c r="AA25" i="6"/>
  <c r="AA29" i="6"/>
</calcChain>
</file>

<file path=xl/sharedStrings.xml><?xml version="1.0" encoding="utf-8"?>
<sst xmlns="http://schemas.openxmlformats.org/spreadsheetml/2006/main" count="657" uniqueCount="415">
  <si>
    <t>Año</t>
  </si>
  <si>
    <t xml:space="preserve">Total </t>
  </si>
  <si>
    <t>Países</t>
  </si>
  <si>
    <t>Total</t>
  </si>
  <si>
    <t>Afganistán</t>
  </si>
  <si>
    <t>Estado o territorio de residencia</t>
  </si>
  <si>
    <t>Alabama</t>
  </si>
  <si>
    <t>Alaska</t>
  </si>
  <si>
    <t>México</t>
  </si>
  <si>
    <t>Porcentaje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</si>
  <si>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</si>
  <si>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</si>
  <si>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</si>
  <si>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</si>
  <si>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</si>
  <si>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</si>
  <si>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</si>
  <si>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</si>
  <si>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Guam</t>
  </si>
  <si>
    <t>Idaho</t>
  </si>
  <si>
    <t>Illinois</t>
  </si>
  <si>
    <t>Indiana</t>
  </si>
  <si>
    <t>Iowa</t>
  </si>
  <si>
    <t>Kansas</t>
  </si>
  <si>
    <t>Kentucky</t>
  </si>
  <si>
    <t>Maine</t>
  </si>
  <si>
    <t>Maryland</t>
  </si>
  <si>
    <t>Massachusetts</t>
  </si>
  <si>
    <t>Minnesota</t>
  </si>
  <si>
    <t>Montana</t>
  </si>
  <si>
    <t>Nebraska</t>
  </si>
  <si>
    <t>Nevada</t>
  </si>
  <si>
    <t>Ohio</t>
  </si>
  <si>
    <t>Oklahoma</t>
  </si>
  <si>
    <t>Rhode Island</t>
  </si>
  <si>
    <t>Tennessee</t>
  </si>
  <si>
    <t>Texas</t>
  </si>
  <si>
    <t>Utah</t>
  </si>
  <si>
    <t>Vermont</t>
  </si>
  <si>
    <t>Virginia</t>
  </si>
  <si>
    <t>Washington</t>
  </si>
  <si>
    <t>Wisconsin</t>
  </si>
  <si>
    <t>Wyoming</t>
  </si>
  <si>
    <t>No Especificado</t>
  </si>
  <si>
    <t>África</t>
  </si>
  <si>
    <t>América del Sur</t>
  </si>
  <si>
    <t>Asia</t>
  </si>
  <si>
    <t>Europa</t>
  </si>
  <si>
    <t>Norte América</t>
  </si>
  <si>
    <t>Oceania</t>
  </si>
  <si>
    <t>No especificado</t>
  </si>
  <si>
    <t>Albania</t>
  </si>
  <si>
    <t>Angola</t>
  </si>
  <si>
    <t>Argentina</t>
  </si>
  <si>
    <t>Armenia</t>
  </si>
  <si>
    <t>Aruba</t>
  </si>
  <si>
    <t>Australia</t>
  </si>
  <si>
    <t>Austria</t>
  </si>
  <si>
    <t>Bahamas</t>
  </si>
  <si>
    <t>Bangladesh</t>
  </si>
  <si>
    <t>Barbados</t>
  </si>
  <si>
    <t>Benin</t>
  </si>
  <si>
    <t>Bolivia</t>
  </si>
  <si>
    <t>Bosnia-Herzegovina</t>
  </si>
  <si>
    <t>Botswana</t>
  </si>
  <si>
    <t>Brunei</t>
  </si>
  <si>
    <t>Bulgaria</t>
  </si>
  <si>
    <t>Burkina Faso</t>
  </si>
  <si>
    <t>Burundi</t>
  </si>
  <si>
    <t>Chad</t>
  </si>
  <si>
    <t>Chile</t>
  </si>
  <si>
    <t>Colombia</t>
  </si>
  <si>
    <t>Costa Rica</t>
  </si>
  <si>
    <t>Cuba</t>
  </si>
  <si>
    <t>Dominica</t>
  </si>
  <si>
    <t>Ecuador</t>
  </si>
  <si>
    <t>El Salvador</t>
  </si>
  <si>
    <t>Eritrea</t>
  </si>
  <si>
    <t>Estonia</t>
  </si>
  <si>
    <t>Fiji</t>
  </si>
  <si>
    <t>Gambia</t>
  </si>
  <si>
    <t>Ghana</t>
  </si>
  <si>
    <t>Guatemala</t>
  </si>
  <si>
    <t>Guinea</t>
  </si>
  <si>
    <t>Guinea-Bissau</t>
  </si>
  <si>
    <t>Honduras</t>
  </si>
  <si>
    <t>Hong Kong</t>
  </si>
  <si>
    <t>India</t>
  </si>
  <si>
    <t>Indonesia</t>
  </si>
  <si>
    <t>Israel</t>
  </si>
  <si>
    <t>Jamaica</t>
  </si>
  <si>
    <t>Kosovo</t>
  </si>
  <si>
    <t>Kuwait</t>
  </si>
  <si>
    <t>Laos</t>
  </si>
  <si>
    <t>Liberia</t>
  </si>
  <si>
    <t>Macedonia</t>
  </si>
  <si>
    <t>Madagascar</t>
  </si>
  <si>
    <t>Malta</t>
  </si>
  <si>
    <t>Mauritania</t>
  </si>
  <si>
    <t>Mongolia</t>
  </si>
  <si>
    <t>Montenegro</t>
  </si>
  <si>
    <t>Mozambique</t>
  </si>
  <si>
    <t>Namibia</t>
  </si>
  <si>
    <t>Nepal</t>
  </si>
  <si>
    <t>Nicaragua</t>
  </si>
  <si>
    <t>Niger</t>
  </si>
  <si>
    <t>Nigeria</t>
  </si>
  <si>
    <t>Paraguay</t>
  </si>
  <si>
    <t>Portugal</t>
  </si>
  <si>
    <t>Qatar</t>
  </si>
  <si>
    <t>Samoa</t>
  </si>
  <si>
    <t>Senegal</t>
  </si>
  <si>
    <t>Serbia</t>
  </si>
  <si>
    <t>Seychelles</t>
  </si>
  <si>
    <t>Somalia</t>
  </si>
  <si>
    <t>Sri Lanka</t>
  </si>
  <si>
    <t>Tanzania</t>
  </si>
  <si>
    <t>Togo</t>
  </si>
  <si>
    <t>Tonga</t>
  </si>
  <si>
    <t>Uganda</t>
  </si>
  <si>
    <t>Uruguay</t>
  </si>
  <si>
    <t>Venezuela</t>
  </si>
  <si>
    <t>Vietnam</t>
  </si>
  <si>
    <t>Yemen</t>
  </si>
  <si>
    <t>Zambia</t>
  </si>
  <si>
    <t>Alemania</t>
  </si>
  <si>
    <t>Anguila</t>
  </si>
  <si>
    <t>Antillas Holandesas</t>
  </si>
  <si>
    <t>Arabia Saudita</t>
  </si>
  <si>
    <t>Argelia</t>
  </si>
  <si>
    <t>Azerbaiyán</t>
  </si>
  <si>
    <t>Bélgica</t>
  </si>
  <si>
    <t>Belice</t>
  </si>
  <si>
    <t>Bielorrusia</t>
  </si>
  <si>
    <t>Birmania</t>
  </si>
  <si>
    <t>Brasil</t>
  </si>
  <si>
    <t>Camboya</t>
  </si>
  <si>
    <t>Camerún</t>
  </si>
  <si>
    <t>Chipre</t>
  </si>
  <si>
    <t>Costa de Marfil</t>
  </si>
  <si>
    <t>Croacia</t>
  </si>
  <si>
    <t>Dinamarca</t>
  </si>
  <si>
    <t>Egipto</t>
  </si>
  <si>
    <t>Emiratos Árabes Unidos</t>
  </si>
  <si>
    <t>Eslovaquia</t>
  </si>
  <si>
    <t>Eslovenia</t>
  </si>
  <si>
    <t>España</t>
  </si>
  <si>
    <t>Etiopía</t>
  </si>
  <si>
    <t xml:space="preserve">Ex - Checoslovaquia </t>
  </si>
  <si>
    <t>Ex - Unión Soviética</t>
  </si>
  <si>
    <t>Filipinas</t>
  </si>
  <si>
    <t>Finlandia</t>
  </si>
  <si>
    <t>Francia</t>
  </si>
  <si>
    <t>Gabón</t>
  </si>
  <si>
    <t>Granada</t>
  </si>
  <si>
    <t>Grecia</t>
  </si>
  <si>
    <t>Guadalupe</t>
  </si>
  <si>
    <t>Guayana</t>
  </si>
  <si>
    <t>Guinea Ecuatorial</t>
  </si>
  <si>
    <t>Hungría</t>
  </si>
  <si>
    <t>Irak</t>
  </si>
  <si>
    <t>Irán</t>
  </si>
  <si>
    <t>Irlanda</t>
  </si>
  <si>
    <t>Islandia</t>
  </si>
  <si>
    <t>Islas Caimán</t>
  </si>
  <si>
    <t>Islas Marshall</t>
  </si>
  <si>
    <t>Islas Turcas y Caicos</t>
  </si>
  <si>
    <t>Islas Vírgenes Británicas</t>
  </si>
  <si>
    <t>Italia</t>
  </si>
  <si>
    <t>Japón</t>
  </si>
  <si>
    <t>Jordania</t>
  </si>
  <si>
    <t>Kazajstán</t>
  </si>
  <si>
    <t>Kenia</t>
  </si>
  <si>
    <t>Lesoto</t>
  </si>
  <si>
    <t>Letonia</t>
  </si>
  <si>
    <t>Líbano</t>
  </si>
  <si>
    <t>Libia</t>
  </si>
  <si>
    <t>Lituania</t>
  </si>
  <si>
    <t>Luxemburgo</t>
  </si>
  <si>
    <t>Malasia</t>
  </si>
  <si>
    <t>Marruecos</t>
  </si>
  <si>
    <t>Martinica</t>
  </si>
  <si>
    <t>Mauricio</t>
  </si>
  <si>
    <t>Moldavia</t>
  </si>
  <si>
    <t>Noruega</t>
  </si>
  <si>
    <t>Nueva Zelanda</t>
  </si>
  <si>
    <t>Omán</t>
  </si>
  <si>
    <t>Países Bajos</t>
  </si>
  <si>
    <t>Pakistán</t>
  </si>
  <si>
    <t>Panamá</t>
  </si>
  <si>
    <t>Perú</t>
  </si>
  <si>
    <t>Polonia</t>
  </si>
  <si>
    <t>Reino Unido</t>
  </si>
  <si>
    <t>República Centroafricana</t>
  </si>
  <si>
    <t>República Checa</t>
  </si>
  <si>
    <t>República Dominicana</t>
  </si>
  <si>
    <t>Ruanda</t>
  </si>
  <si>
    <t>Rusia</t>
  </si>
  <si>
    <t>Samoa Americana</t>
  </si>
  <si>
    <t>San Cristóbal y Nieves</t>
  </si>
  <si>
    <t>San Vicente y las Granadinas</t>
  </si>
  <si>
    <t>Santa Lucía</t>
  </si>
  <si>
    <t>Sierra Leona</t>
  </si>
  <si>
    <t>Singapur</t>
  </si>
  <si>
    <t>Siria</t>
  </si>
  <si>
    <t>Sudáfrica</t>
  </si>
  <si>
    <t>Sudán</t>
  </si>
  <si>
    <t>Suecia</t>
  </si>
  <si>
    <t>Suiza</t>
  </si>
  <si>
    <t>Tailandia</t>
  </si>
  <si>
    <t>Trinidad y Tobago</t>
  </si>
  <si>
    <t>Túnez</t>
  </si>
  <si>
    <t>Turkmenistán</t>
  </si>
  <si>
    <t>Turquía</t>
  </si>
  <si>
    <t>Ucrania</t>
  </si>
  <si>
    <t>Uzbekistán</t>
  </si>
  <si>
    <t>Zimbabue</t>
  </si>
  <si>
    <t>Otros países</t>
  </si>
  <si>
    <t>D</t>
  </si>
  <si>
    <t>-</t>
  </si>
  <si>
    <t>Curacao</t>
  </si>
  <si>
    <t>Subtotal</t>
  </si>
  <si>
    <t>Otros</t>
  </si>
  <si>
    <t xml:space="preserve">Notas: </t>
  </si>
  <si>
    <t>Washington-Arlington-Alexandria, DC-VA-MD-WV</t>
  </si>
  <si>
    <t>Dallas-Fort Worth-Arlington, TX</t>
  </si>
  <si>
    <t>Philadelphia-Camden-Wilmington, PA-NJ-DE-MD</t>
  </si>
  <si>
    <t>Seattle-Tacoma-Bellevue, WA</t>
  </si>
  <si>
    <t>Riverside-San Bernardino-Ontario, CA</t>
  </si>
  <si>
    <t>San Jose-Sunnyvale-Santa Clara, CA</t>
  </si>
  <si>
    <t>Orlando-Kissimmee-Sanford, FL</t>
  </si>
  <si>
    <t>Portland-Vancouver-Hillsboro, OR-WA</t>
  </si>
  <si>
    <t>Fresno, CA</t>
  </si>
  <si>
    <t>Columbus, OH</t>
  </si>
  <si>
    <t>Bridgeport-Stamford-Norwalk, CT</t>
  </si>
  <si>
    <t>San Antonio-New Braunfels, TX</t>
  </si>
  <si>
    <t>Jacksonville, FL</t>
  </si>
  <si>
    <t>El Paso, TX</t>
  </si>
  <si>
    <t>Hartford-West Hartford-East Hartford, CT</t>
  </si>
  <si>
    <t>Kansas City, MO-KS</t>
  </si>
  <si>
    <t>Tucson, AZ</t>
  </si>
  <si>
    <t>Richmond, VA</t>
  </si>
  <si>
    <t>Phoenix-Mesa-Scottsdale, AZ</t>
  </si>
  <si>
    <t>Oxnard-Thousand Oaks-Ventura, CA</t>
  </si>
  <si>
    <t>Austin-Round Rock, TX</t>
  </si>
  <si>
    <t>Saint Louis, MO-IL</t>
  </si>
  <si>
    <t>Other metropolitan areas</t>
  </si>
  <si>
    <t>Other micropolitan areas</t>
  </si>
  <si>
    <t>New York-Newark-Jersey City, NY-NJ-PA</t>
  </si>
  <si>
    <t>Los Angeles-Long Beach-Anaheim, CA</t>
  </si>
  <si>
    <t>Miami-Fort Lauderdale-West Palm Beach, FL</t>
  </si>
  <si>
    <t>Chicago-Naperville-Elgin, IL-IN-WI</t>
  </si>
  <si>
    <t>Houston-The Woodlands-Sugar Land, TX</t>
  </si>
  <si>
    <t>Boston-Cambridge-Newton, MA-NH</t>
  </si>
  <si>
    <t>Atlanta-Sandy Springs-Roswell, GA</t>
  </si>
  <si>
    <t>Detroit-Warren-Dearborn, MI</t>
  </si>
  <si>
    <t>Minneapolis-Saint Paul-Bloomington, MN-WI</t>
  </si>
  <si>
    <t>Tampa-Saint Petersburg-Clearwater, FL</t>
  </si>
  <si>
    <t>Las Vegas-Henderson-Paradise, NV</t>
  </si>
  <si>
    <t>Baltimore-Columbia-Towson, MD</t>
  </si>
  <si>
    <t>Denver-Aurora-Lakewood, CO</t>
  </si>
  <si>
    <t>Charlotte-Concord-Gastonia, NC-SC</t>
  </si>
  <si>
    <t>Providence-Warwick, RI-MA</t>
  </si>
  <si>
    <t>Raleigh, NC</t>
  </si>
  <si>
    <t>San Juan-Carolina-Caguas, PR</t>
  </si>
  <si>
    <t>Urban Honolulu, HI</t>
  </si>
  <si>
    <t>Worcester, MA-CT</t>
  </si>
  <si>
    <t>Indianapolis-Carmel-Anderson, IN</t>
  </si>
  <si>
    <t>Cleveland-Elyria, OH</t>
  </si>
  <si>
    <t>--</t>
  </si>
  <si>
    <t>Soltero/a</t>
  </si>
  <si>
    <t>Casado/a</t>
  </si>
  <si>
    <t xml:space="preserve">Edad </t>
  </si>
  <si>
    <t xml:space="preserve">Gran Total </t>
  </si>
  <si>
    <t>18-24 años</t>
  </si>
  <si>
    <t>25-34 años</t>
  </si>
  <si>
    <t>35-44 años</t>
  </si>
  <si>
    <t>45-54 años</t>
  </si>
  <si>
    <t>55-64 años</t>
  </si>
  <si>
    <t>65 años y más</t>
  </si>
  <si>
    <t xml:space="preserve">Estado Civil </t>
  </si>
  <si>
    <t>Otro</t>
  </si>
  <si>
    <t>Años</t>
  </si>
  <si>
    <t xml:space="preserve">Población naturalizada </t>
  </si>
  <si>
    <t>Hombre</t>
  </si>
  <si>
    <t>Mujer</t>
  </si>
  <si>
    <t>% de mexicanos naturalizados con respecto al total</t>
  </si>
  <si>
    <t>Región de nacimiento</t>
  </si>
  <si>
    <t>Serbia y Montenegro</t>
  </si>
  <si>
    <t>Antigua y Barbuda</t>
  </si>
  <si>
    <t>Bahréin</t>
  </si>
  <si>
    <t>Bután</t>
  </si>
  <si>
    <t>Canadá</t>
  </si>
  <si>
    <t>China</t>
  </si>
  <si>
    <t>Congo</t>
  </si>
  <si>
    <t>Corea del norte</t>
  </si>
  <si>
    <t>Corea del sur</t>
  </si>
  <si>
    <t>Estados Unidos (EEUU)</t>
  </si>
  <si>
    <t>Guayana francesa</t>
  </si>
  <si>
    <t>Haití</t>
  </si>
  <si>
    <t xml:space="preserve">Isla de Taiwan </t>
  </si>
  <si>
    <t>Isla Montserrat</t>
  </si>
  <si>
    <t>Islas Bermudas</t>
  </si>
  <si>
    <t>Islas de Cabo Verde</t>
  </si>
  <si>
    <t>Islas vírgenes estadounidenses</t>
  </si>
  <si>
    <t>Kirgisistán</t>
  </si>
  <si>
    <t>Macao</t>
  </si>
  <si>
    <t>Malaui</t>
  </si>
  <si>
    <t>Mali</t>
  </si>
  <si>
    <t>Micronesia</t>
  </si>
  <si>
    <t>Palaos</t>
  </si>
  <si>
    <t>Papúa nueva Guinea</t>
  </si>
  <si>
    <t>Polinesia francesa</t>
  </si>
  <si>
    <t xml:space="preserve">República Democrática del Congo </t>
  </si>
  <si>
    <t>Rumanía</t>
  </si>
  <si>
    <t>Suazilandia</t>
  </si>
  <si>
    <t>Sudán del sur</t>
  </si>
  <si>
    <t>Surinam</t>
  </si>
  <si>
    <t xml:space="preserve">Tayikistán </t>
  </si>
  <si>
    <t>Yibuti</t>
  </si>
  <si>
    <t>2/ Por sus siglas en inglés Non-CBSA (Core Based Stadistical Areas) Basado en Áreas con Estadisticos Básicos.</t>
  </si>
  <si>
    <t>Nota: 1/ Las áreas "metro" concentran a 50 000 personas o más; las áreas "micro" concentran al menos 10 000 personas</t>
  </si>
  <si>
    <t>Nuevo México</t>
  </si>
  <si>
    <t>Carolina del Norte</t>
  </si>
  <si>
    <t xml:space="preserve">Estado </t>
  </si>
  <si>
    <t>País de nacimiento México</t>
  </si>
  <si>
    <t>% de población naturalizada por área geográfica de EE.UU.</t>
  </si>
  <si>
    <t>% de población naturalizada proveniente de México por área geográfica de EE.UU.</t>
  </si>
  <si>
    <t>-- Sin registro</t>
  </si>
  <si>
    <t>Sin clasificación</t>
  </si>
  <si>
    <t>Total de personas naturalizadas</t>
  </si>
  <si>
    <t xml:space="preserve">Distrito de Columbia </t>
  </si>
  <si>
    <t>Hawái</t>
  </si>
  <si>
    <t>Luisiana</t>
  </si>
  <si>
    <t>Míchigan</t>
  </si>
  <si>
    <t>Misisipi</t>
  </si>
  <si>
    <t>Misuri</t>
  </si>
  <si>
    <t>Nuevo Hampshire</t>
  </si>
  <si>
    <t>Nueva Jersey</t>
  </si>
  <si>
    <t>Nueva York</t>
  </si>
  <si>
    <t>Dakota del Norte</t>
  </si>
  <si>
    <t>Oregón</t>
  </si>
  <si>
    <t>Pensilvania</t>
  </si>
  <si>
    <t xml:space="preserve">Puerto Rico </t>
  </si>
  <si>
    <t>Carolina del Sur</t>
  </si>
  <si>
    <t>Dakota del Sur</t>
  </si>
  <si>
    <t>Virginia Occidental</t>
  </si>
  <si>
    <t xml:space="preserve">Otro país de nacimiento </t>
  </si>
  <si>
    <t>Pais de nacimiento México</t>
  </si>
  <si>
    <t xml:space="preserve">Subtotal </t>
  </si>
  <si>
    <t xml:space="preserve">Notas: D. Corresponde a las cifras retenidas para su divulgación por lo tanto en los años 2000 a 2003, 2006 y 2009 las cifras totales varían. </t>
  </si>
  <si>
    <t>Notas: Las cifras toman como base el Formulario  "N-400" que es una solicitud de naturalización para las personas mayores de 18 años.</t>
  </si>
  <si>
    <t xml:space="preserve">No declarado </t>
  </si>
  <si>
    <t>Peticiones de naturalización</t>
  </si>
  <si>
    <t>Peticiones de naturalización negadas</t>
  </si>
  <si>
    <t>Peticiones de  naturalizaciones otorgadas</t>
  </si>
  <si>
    <t>Peticiones otorgadas por nacionalidad</t>
  </si>
  <si>
    <t xml:space="preserve">D.  Corresponde a las cifras retenidas para su divulgación por lo tanto en los años 2010  2011 , 2013 y 2017  las cifras totales varían. </t>
  </si>
  <si>
    <t>Bakersfield, CA</t>
  </si>
  <si>
    <t>Cincinnati, OH-KY-IN</t>
  </si>
  <si>
    <t>Other CBSAs</t>
  </si>
  <si>
    <t>Non-CBSA</t>
  </si>
  <si>
    <t>Unknown</t>
  </si>
  <si>
    <t>Pittsburgh, PA</t>
  </si>
  <si>
    <t>McAllen-Edinburg-Mission, TX</t>
  </si>
  <si>
    <t>x</t>
  </si>
  <si>
    <t>1976₂</t>
  </si>
  <si>
    <t>1907₁</t>
  </si>
  <si>
    <t>Nota: -- Sin registro</t>
  </si>
  <si>
    <t>Regresar</t>
  </si>
  <si>
    <t>Otros Estados o territorios¹</t>
  </si>
  <si>
    <t xml:space="preserve"> Regresar </t>
  </si>
  <si>
    <t>Otros¹</t>
  </si>
  <si>
    <t>Nota: 1/ Dentro de está categoría se incluyen los territorios de Estados Unidos y las fuerzas armadas.</t>
  </si>
  <si>
    <t>Sacramento--Roseville--Folsom, CA</t>
  </si>
  <si>
    <t>San Diego-Chula Vista-Carlsbad, CA</t>
  </si>
  <si>
    <t>San Francisco-Oakland-Berkeley, CA</t>
  </si>
  <si>
    <t>Notas: -- Sin registro</t>
  </si>
  <si>
    <t xml:space="preserve">-- Sin registro </t>
  </si>
  <si>
    <t>1/ Los datos sobre naturalización fueron compilados por una agencia federal, a partir de la creación del Servicio de Naturalización en 1906. Para este año se incluyen las naturalizaciones desde 27 septiembre 1906 hasta 30 junio 1907.</t>
  </si>
  <si>
    <t>2/Está cifra se calculó con la suma de 15 meses, a partir del 1 de julio de 1975 al 30 de septiembre de 1976, ya que en este último año se cambio la fiscalización.</t>
  </si>
  <si>
    <t>4. PERSONAS INMIGRANTES NATURALIZADAS EN ESTADOS UNIDOS</t>
  </si>
  <si>
    <t>IV.8.1. Total de personas con cartas de naturalización estadounidense aceptadas por estado civil y sexo  2005, 2010 y 2014-2021</t>
  </si>
  <si>
    <t>IV.2.Total de personas con carta de naturalización estadounidense aceptada según región de nacimiento, 2000-2021</t>
  </si>
  <si>
    <t>IV.5. Total de cartas de naturalización estadounidense aceptadas según país de nacimiento y estados o territorios de residencia en EE. UU., 2010-2021</t>
  </si>
  <si>
    <t>IV.7. Total de personas con cartas de naturalización estadounidense aceptadas según país de nacimiento y principales áreas geográficas de residencia en EE. UU.,  2010-2021</t>
  </si>
  <si>
    <t>IV.8. Total de personas con cartas de naturalización estadounidense aceptadas por grupo de edad y sexo,
2005, 2010 y 2014-2021</t>
  </si>
  <si>
    <t>IV.8.1. Total de personas con cartas de naturalización estadounidense aceptadas por estado civil y sexo,
 2005, 2010 y  2014-2021</t>
  </si>
  <si>
    <t xml:space="preserve"> </t>
  </si>
  <si>
    <t>IV.4. Total de cartas de naturalización estadounidense aceptadas según principales países de nacimiento, 
2000-2021</t>
  </si>
  <si>
    <t>IV.3. Total de personas con carta de naturalización estadounidense aceptada por país de nacimiento,
 2000-2021</t>
  </si>
  <si>
    <t>IV.2.Total de personas con carta de naturalización estadounidense aceptada según región de nacimiento,
 2000-2021</t>
  </si>
  <si>
    <r>
      <rPr>
        <b/>
        <sz val="8"/>
        <rFont val="Montserrat"/>
      </rPr>
      <t xml:space="preserve">Ciudadanía por naturalización. </t>
    </r>
    <r>
      <rPr>
        <sz val="8"/>
        <rFont val="Montserrat"/>
      </rPr>
      <t>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</t>
    </r>
  </si>
  <si>
    <r>
      <rPr>
        <b/>
        <sz val="8"/>
        <color theme="1"/>
        <rFont val="Montserrat"/>
      </rPr>
      <t>Ciudadanía por naturalización.</t>
    </r>
    <r>
      <rPr>
        <sz val="8"/>
        <color theme="1"/>
        <rFont val="Montserrat"/>
      </rPr>
      <t xml:space="preserve">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</t>
    </r>
  </si>
  <si>
    <r>
      <rPr>
        <b/>
        <sz val="8"/>
        <color theme="1"/>
        <rFont val="Montserrat"/>
      </rPr>
      <t>Ciudadanía por naturalización</t>
    </r>
    <r>
      <rPr>
        <sz val="8"/>
        <color theme="1"/>
        <rFont val="Montserrat"/>
      </rPr>
      <t>.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</t>
    </r>
  </si>
  <si>
    <t>MÍchigan</t>
  </si>
  <si>
    <t>IV.8. Total de personas con cartas de naturalización estadounidense aceptadas por grupo de edad y sexo  2005, 2010 y 2014-2021</t>
  </si>
  <si>
    <t>IV.3. Total de personas con carta de naturalización estadounidense aceptada por país de nacimiento 2000-2021</t>
  </si>
  <si>
    <t>IV.4. Total de cartas de naturalización estadounidense aceptadas según principales países de nacimiento,  2000-2021</t>
  </si>
  <si>
    <r>
      <rPr>
        <vertAlign val="superscript"/>
        <sz val="8"/>
        <color theme="1"/>
        <rFont val="Montserrat"/>
      </rPr>
      <t xml:space="preserve">1 </t>
    </r>
    <r>
      <rPr>
        <sz val="8"/>
        <color theme="1"/>
        <rFont val="Montserrat"/>
      </rPr>
      <t xml:space="preserve">Incluye a las Fuerzas Armadas de E.U. </t>
    </r>
  </si>
  <si>
    <t>Fuente: Elaborado por el CONAPO con base en la U.S Department of Homeland Security, Publications Library, Yearbook of Immigration Statistics: Naturalizations
Última consulta febrero de 2023 Disponible en: https://www.dhs.gov/immigration-statistics/yearbook</t>
  </si>
  <si>
    <r>
      <t xml:space="preserve">Fuente: Elaborado por el CONAPO con base en la </t>
    </r>
    <r>
      <rPr>
        <i/>
        <sz val="8"/>
        <color theme="1"/>
        <rFont val="Montserrat"/>
      </rPr>
      <t>U.S Department of Homeland Security, Publications Library, Yearbook of Immigration Statistics: Naturalizations,
Última consulta</t>
    </r>
    <r>
      <rPr>
        <sz val="8"/>
        <color theme="1"/>
        <rFont val="Montserrat"/>
      </rPr>
      <t xml:space="preserve"> febrero de 2023
Disponible en: https://www.dhs.gov/immigration-statistics/yearbook</t>
    </r>
  </si>
  <si>
    <t>Fuente: Elaborado por el CONAPO con base en la U.S Department of Homeland Security, Publications Library, Yearbook of Immigration Statistics: Naturalizations
Última consulta febrero de 2023
Disponible en: https://www.dhs.gov/immigration-statistics/yearbook</t>
  </si>
  <si>
    <t>Fuente: Elaborado por el CONAPO con base en la U.S Department of Homeland Security, Publications Library, Yearbook of Immigration Statistics: Naturalizations
Última consulta febrero de 2023, disponible en: https://www.dhs.gov/immigration-statistics/yearbook</t>
  </si>
  <si>
    <t>Fuente: Elaborado por el CONAPO con base en la U.S Department of Homeland Security, Publications Library, Yearbook of Immigration Statistics: Naturalizations
Última consulta febrero de 2023
 disponible en: https://www.dhs.gov/immigration-statistics/yearbook</t>
  </si>
  <si>
    <t>IV.1. Total de peticiones de naturalización estadounidense según resolución y país de nacimiento, 1907-2021</t>
  </si>
  <si>
    <t>IV.1. Total de peticiones de naturalización estadounidense según resolución y país de nacimiento,
 1907- 2021</t>
  </si>
  <si>
    <t>País de origen México</t>
  </si>
  <si>
    <r>
      <rPr>
        <b/>
        <sz val="8"/>
        <rFont val="Montserrat"/>
      </rPr>
      <t>Ciudadanía por naturalización</t>
    </r>
    <r>
      <rPr>
        <sz val="8"/>
        <rFont val="Montserrat"/>
      </rPr>
      <t>.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inglés).</t>
    </r>
  </si>
  <si>
    <t>Ciudadanía por naturalización.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inglés).</t>
  </si>
  <si>
    <r>
      <rPr>
        <b/>
        <sz val="8"/>
        <color theme="1"/>
        <rFont val="Montserrat"/>
      </rPr>
      <t>Ciudadanía por naturalización.</t>
    </r>
    <r>
      <rPr>
        <sz val="8"/>
        <color theme="1"/>
        <rFont val="Montserrat"/>
      </rPr>
      <t xml:space="preserve">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inglés).</t>
    </r>
  </si>
  <si>
    <r>
      <rPr>
        <b/>
        <sz val="8"/>
        <color theme="1"/>
        <rFont val="Montserrat"/>
      </rPr>
      <t>Ciudadanía por naturalización</t>
    </r>
    <r>
      <rPr>
        <sz val="8"/>
        <color theme="1"/>
        <rFont val="Montserrat"/>
      </rPr>
      <t>. La naturalización es el proceso por medio del cual se otorga la ciudadanía estadounidense a un ciudadano extranjero después que este haya cumplido con los requisitos establecidos por el Congreso de los Estados Unidos en la Ley de Inmigración y Nacionalidad (INA, por sus siglas en inglés).</t>
    </r>
  </si>
  <si>
    <t>Área geográfica en EE. UU.</t>
  </si>
  <si>
    <t>IV.6. Total de cartas de naturalización estadounidense aceptadas según país de nacimiento
 y principales estados y territorios de residencia en EE. UU.,  2010-2021</t>
  </si>
  <si>
    <t>IV.6. Total de cartas de naturalización estadounidense aceptadas según país de nacimiento y principales estados y territorios de residencia en EE. UU.,  2010-2021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</si>
</sst>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\ 000"/>
    <numFmt numFmtId="167" formatCode="_(* #,##0_);_(* \(#,##0\);_(* &quot;-&quot;??_);_(@_)"/>
    <numFmt numFmtId="168" formatCode="0.0"/>
    <numFmt numFmtId="169" formatCode="#\ ###\ ###"/>
    <numFmt numFmtId="170" formatCode="#\ ###"/>
    <numFmt numFmtId="171" formatCode="0.0%"/>
    <numFmt numFmtId="172" formatCode="_-* #,##0_-;\-* #,##0_-;_-* &quot;-&quot;??_-;_-@_-"/>
    <numFmt numFmtId="173" formatCode="###\ ###\ ###"/>
    <numFmt numFmtId="174" formatCode="d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9C6500"/>
      <name val="Arial"/>
      <family val="2"/>
    </font>
    <font>
      <sz val="10"/>
      <name val="Geneva"/>
      <family val="2"/>
    </font>
    <font>
      <u/>
      <sz val="11"/>
      <color theme="10"/>
      <name val="Calibri"/>
      <family val="2"/>
      <scheme val="minor"/>
    </font>
    <font>
      <sz val="11"/>
      <color theme="1"/>
      <name val="Montserrat"/>
    </font>
    <font>
      <b/>
      <sz val="12"/>
      <color theme="1"/>
      <name val="Montserrat"/>
    </font>
    <font>
      <b/>
      <sz val="10"/>
      <name val="Montserrat"/>
    </font>
    <font>
      <sz val="10"/>
      <name val="Montserrat"/>
    </font>
    <font>
      <b/>
      <i/>
      <sz val="11"/>
      <color theme="1"/>
      <name val="Montserrat"/>
    </font>
    <font>
      <sz val="9"/>
      <color theme="1"/>
      <name val="Montserrat"/>
    </font>
    <font>
      <u/>
      <sz val="9"/>
      <color theme="10"/>
      <name val="Montserrat"/>
    </font>
    <font>
      <sz val="10"/>
      <color theme="1"/>
      <name val="Montserrat"/>
    </font>
    <font>
      <b/>
      <sz val="10"/>
      <color theme="1"/>
      <name val="Montserrat"/>
    </font>
    <font>
      <sz val="9"/>
      <name val="Montserrat"/>
    </font>
    <font>
      <b/>
      <sz val="11"/>
      <color theme="0"/>
      <name val="Montserrat"/>
    </font>
    <font>
      <b/>
      <sz val="10"/>
      <color theme="0"/>
      <name val="Montserrat"/>
    </font>
    <font>
      <b/>
      <sz val="18"/>
      <color theme="0"/>
      <name val="Montserrat"/>
    </font>
    <font>
      <sz val="12"/>
      <name val="Montserrat"/>
    </font>
    <font>
      <b/>
      <sz val="9"/>
      <color theme="1"/>
      <name val="Montserrat"/>
    </font>
    <font>
      <b/>
      <sz val="9"/>
      <name val="Montserrat"/>
    </font>
    <font>
      <b/>
      <sz val="16"/>
      <color theme="1"/>
      <name val="Montserrat"/>
    </font>
    <font>
      <u/>
      <sz val="11"/>
      <color theme="1"/>
      <name val="Montserrat"/>
    </font>
    <font>
      <b/>
      <sz val="10.5"/>
      <color theme="1"/>
      <name val="Montserrat"/>
    </font>
    <font>
      <sz val="10.5"/>
      <color theme="1"/>
      <name val="Montserrat"/>
    </font>
    <font>
      <sz val="10"/>
      <color rgb="FFFF0000"/>
      <name val="Montserrat"/>
    </font>
    <font>
      <b/>
      <sz val="14"/>
      <color theme="1"/>
      <name val="Montserrat"/>
    </font>
    <font>
      <sz val="11"/>
      <color theme="0"/>
      <name val="Montserrat"/>
    </font>
    <font>
      <sz val="11"/>
      <name val="Montserrat"/>
    </font>
    <font>
      <sz val="9"/>
      <color theme="1"/>
      <name val="Arial"/>
      <family val="2"/>
    </font>
    <font>
      <sz val="8"/>
      <name val="Montserrat"/>
    </font>
    <font>
      <b/>
      <sz val="8"/>
      <name val="Montserrat"/>
    </font>
    <font>
      <sz val="8"/>
      <color theme="1"/>
      <name val="Montserrat"/>
    </font>
    <font>
      <b/>
      <sz val="8"/>
      <color theme="1"/>
      <name val="Montserrat"/>
    </font>
    <font>
      <i/>
      <sz val="8"/>
      <color theme="1"/>
      <name val="Montserrat"/>
    </font>
    <font>
      <sz val="10"/>
      <color theme="0"/>
      <name val="Montserrat"/>
    </font>
    <font>
      <vertAlign val="superscript"/>
      <sz val="8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2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9" fontId="4" fillId="0" borderId="0" applyFont="0" applyFill="0" applyBorder="0" applyAlignment="0" applyProtection="0"/>
    <xf numFmtId="40" fontId="7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52">
    <xf numFmtId="0" fontId="0" fillId="0" borderId="0" xfId="0"/>
    <xf numFmtId="0" fontId="9" fillId="0" borderId="0" xfId="0" applyFont="1"/>
    <xf numFmtId="0" fontId="10" fillId="4" borderId="0" xfId="0" applyFont="1" applyFill="1" applyAlignment="1">
      <alignment wrapText="1"/>
    </xf>
    <xf numFmtId="0" fontId="10" fillId="4" borderId="0" xfId="0" applyFont="1" applyFill="1" applyAlignment="1">
      <alignment vertical="center" wrapText="1"/>
    </xf>
    <xf numFmtId="0" fontId="10" fillId="4" borderId="0" xfId="0" applyFont="1" applyFill="1"/>
    <xf numFmtId="0" fontId="9" fillId="4" borderId="0" xfId="0" applyFont="1" applyFill="1"/>
    <xf numFmtId="0" fontId="11" fillId="4" borderId="0" xfId="15" applyNumberFormat="1" applyFont="1" applyFill="1" applyBorder="1" applyAlignment="1">
      <alignment horizontal="center"/>
    </xf>
    <xf numFmtId="0" fontId="13" fillId="0" borderId="0" xfId="0" applyFont="1"/>
    <xf numFmtId="169" fontId="9" fillId="0" borderId="0" xfId="0" applyNumberFormat="1" applyFont="1"/>
    <xf numFmtId="0" fontId="11" fillId="4" borderId="2" xfId="15" applyNumberFormat="1" applyFont="1" applyFill="1" applyBorder="1" applyAlignment="1">
      <alignment horizontal="center"/>
    </xf>
    <xf numFmtId="0" fontId="14" fillId="4" borderId="0" xfId="0" applyFont="1" applyFill="1"/>
    <xf numFmtId="0" fontId="15" fillId="4" borderId="0" xfId="16" applyFont="1" applyFill="1" applyAlignment="1"/>
    <xf numFmtId="0" fontId="17" fillId="0" borderId="0" xfId="0" applyFont="1" applyAlignment="1">
      <alignment horizontal="center"/>
    </xf>
    <xf numFmtId="0" fontId="18" fillId="4" borderId="0" xfId="0" applyFont="1" applyFill="1" applyAlignment="1">
      <alignment vertical="center" wrapText="1"/>
    </xf>
    <xf numFmtId="0" fontId="14" fillId="0" borderId="0" xfId="0" applyFont="1"/>
    <xf numFmtId="0" fontId="14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vertical="top" wrapText="1"/>
    </xf>
    <xf numFmtId="0" fontId="9" fillId="4" borderId="0" xfId="0" applyFont="1" applyFill="1" applyAlignment="1">
      <alignment vertical="center"/>
    </xf>
    <xf numFmtId="169" fontId="12" fillId="4" borderId="0" xfId="15" applyNumberFormat="1" applyFont="1" applyFill="1" applyBorder="1" applyAlignment="1"/>
    <xf numFmtId="0" fontId="16" fillId="4" borderId="0" xfId="0" applyFont="1" applyFill="1" applyAlignment="1">
      <alignment horizontal="left" vertical="center" indent="1"/>
    </xf>
    <xf numFmtId="0" fontId="15" fillId="4" borderId="0" xfId="16" applyFont="1" applyFill="1"/>
    <xf numFmtId="0" fontId="25" fillId="4" borderId="0" xfId="0" applyFont="1" applyFill="1" applyAlignment="1">
      <alignment vertical="center" wrapText="1"/>
    </xf>
    <xf numFmtId="172" fontId="9" fillId="0" borderId="0" xfId="0" applyNumberFormat="1" applyFont="1"/>
    <xf numFmtId="0" fontId="26" fillId="4" borderId="0" xfId="0" applyFont="1" applyFill="1"/>
    <xf numFmtId="0" fontId="26" fillId="0" borderId="0" xfId="0" applyFont="1"/>
    <xf numFmtId="173" fontId="16" fillId="0" borderId="0" xfId="0" applyNumberFormat="1" applyFont="1" applyAlignment="1">
      <alignment horizontal="center" vertical="center"/>
    </xf>
    <xf numFmtId="173" fontId="9" fillId="0" borderId="0" xfId="0" applyNumberFormat="1" applyFont="1"/>
    <xf numFmtId="0" fontId="14" fillId="0" borderId="0" xfId="0" applyFont="1" applyAlignment="1">
      <alignment horizontal="left"/>
    </xf>
    <xf numFmtId="0" fontId="14" fillId="4" borderId="0" xfId="0" quotePrefix="1" applyFont="1" applyFill="1"/>
    <xf numFmtId="49" fontId="14" fillId="4" borderId="0" xfId="0" applyNumberFormat="1" applyFont="1" applyFill="1" applyAlignment="1">
      <alignment horizontal="left"/>
    </xf>
    <xf numFmtId="0" fontId="28" fillId="4" borderId="0" xfId="0" applyFont="1" applyFill="1" applyAlignment="1">
      <alignment horizontal="left" vertical="center" indent="1"/>
    </xf>
    <xf numFmtId="173" fontId="16" fillId="0" borderId="0" xfId="0" applyNumberFormat="1" applyFont="1" applyAlignment="1">
      <alignment horizontal="right"/>
    </xf>
    <xf numFmtId="49" fontId="14" fillId="4" borderId="0" xfId="0" applyNumberFormat="1" applyFont="1" applyFill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9" fillId="0" borderId="5" xfId="0" applyFont="1" applyBorder="1"/>
    <xf numFmtId="173" fontId="9" fillId="4" borderId="0" xfId="0" applyNumberFormat="1" applyFont="1" applyFill="1" applyAlignment="1">
      <alignment horizontal="right"/>
    </xf>
    <xf numFmtId="168" fontId="9" fillId="4" borderId="0" xfId="0" applyNumberFormat="1" applyFont="1" applyFill="1"/>
    <xf numFmtId="0" fontId="14" fillId="4" borderId="0" xfId="0" applyFont="1" applyFill="1" applyAlignment="1">
      <alignment wrapText="1"/>
    </xf>
    <xf numFmtId="173" fontId="16" fillId="4" borderId="0" xfId="0" applyNumberFormat="1" applyFont="1" applyFill="1" applyAlignment="1">
      <alignment horizontal="right" vertical="center" wrapText="1"/>
    </xf>
    <xf numFmtId="0" fontId="9" fillId="4" borderId="0" xfId="0" applyFont="1" applyFill="1" applyAlignment="1">
      <alignment wrapText="1"/>
    </xf>
    <xf numFmtId="168" fontId="12" fillId="4" borderId="0" xfId="15" applyNumberFormat="1" applyFont="1" applyFill="1" applyBorder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173" fontId="17" fillId="4" borderId="0" xfId="0" applyNumberFormat="1" applyFont="1" applyFill="1" applyAlignment="1">
      <alignment horizontal="right" vertical="center"/>
    </xf>
    <xf numFmtId="171" fontId="17" fillId="4" borderId="0" xfId="21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top" wrapText="1"/>
    </xf>
    <xf numFmtId="171" fontId="14" fillId="4" borderId="0" xfId="0" applyNumberFormat="1" applyFont="1" applyFill="1"/>
    <xf numFmtId="171" fontId="9" fillId="0" borderId="0" xfId="0" applyNumberFormat="1" applyFont="1"/>
    <xf numFmtId="0" fontId="28" fillId="4" borderId="0" xfId="0" applyFont="1" applyFill="1"/>
    <xf numFmtId="0" fontId="14" fillId="4" borderId="0" xfId="0" applyFont="1" applyFill="1" applyAlignment="1">
      <alignment horizontal="left"/>
    </xf>
    <xf numFmtId="0" fontId="16" fillId="4" borderId="0" xfId="0" applyFont="1" applyFill="1" applyAlignment="1">
      <alignment wrapText="1"/>
    </xf>
    <xf numFmtId="173" fontId="2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0" fontId="16" fillId="0" borderId="0" xfId="21" applyNumberFormat="1" applyFont="1" applyAlignment="1">
      <alignment horizontal="right"/>
    </xf>
    <xf numFmtId="12" fontId="16" fillId="0" borderId="0" xfId="21" applyNumberFormat="1" applyFont="1"/>
    <xf numFmtId="0" fontId="16" fillId="0" borderId="0" xfId="0" applyFont="1" applyAlignment="1">
      <alignment horizontal="left" indent="1"/>
    </xf>
    <xf numFmtId="167" fontId="16" fillId="0" borderId="0" xfId="18" applyNumberFormat="1" applyFont="1"/>
    <xf numFmtId="2" fontId="9" fillId="0" borderId="0" xfId="0" applyNumberFormat="1" applyFont="1"/>
    <xf numFmtId="0" fontId="16" fillId="4" borderId="0" xfId="0" applyFont="1" applyFill="1" applyAlignment="1">
      <alignment horizontal="left" vertical="center" wrapText="1"/>
    </xf>
    <xf numFmtId="173" fontId="16" fillId="0" borderId="0" xfId="0" applyNumberFormat="1" applyFont="1" applyAlignment="1">
      <alignment horizontal="right" vertical="center" wrapText="1"/>
    </xf>
    <xf numFmtId="0" fontId="9" fillId="0" borderId="0" xfId="21" applyNumberFormat="1" applyFont="1" applyAlignment="1">
      <alignment horizontal="right"/>
    </xf>
    <xf numFmtId="12" fontId="9" fillId="0" borderId="0" xfId="21" applyNumberFormat="1" applyFont="1"/>
    <xf numFmtId="0" fontId="15" fillId="4" borderId="0" xfId="16" applyFont="1" applyFill="1" applyAlignment="1">
      <alignment horizontal="left"/>
    </xf>
    <xf numFmtId="0" fontId="15" fillId="0" borderId="0" xfId="16" applyFont="1" applyFill="1" applyAlignment="1">
      <alignment horizontal="left"/>
    </xf>
    <xf numFmtId="173" fontId="17" fillId="4" borderId="0" xfId="1" applyNumberFormat="1" applyFont="1" applyFill="1" applyAlignment="1">
      <alignment horizontal="center" vertical="center"/>
    </xf>
    <xf numFmtId="173" fontId="29" fillId="4" borderId="0" xfId="0" applyNumberFormat="1" applyFont="1" applyFill="1"/>
    <xf numFmtId="173" fontId="29" fillId="4" borderId="0" xfId="0" applyNumberFormat="1" applyFont="1" applyFill="1" applyAlignment="1">
      <alignment vertical="center" wrapText="1"/>
    </xf>
    <xf numFmtId="0" fontId="16" fillId="4" borderId="0" xfId="0" applyFont="1" applyFill="1" applyAlignment="1">
      <alignment vertical="center"/>
    </xf>
    <xf numFmtId="0" fontId="10" fillId="4" borderId="0" xfId="0" applyFont="1" applyFill="1" applyAlignment="1">
      <alignment horizontal="center" vertical="center" wrapText="1"/>
    </xf>
    <xf numFmtId="0" fontId="16" fillId="4" borderId="0" xfId="0" applyFont="1" applyFill="1" applyAlignment="1">
      <alignment vertical="center" wrapText="1"/>
    </xf>
    <xf numFmtId="0" fontId="9" fillId="0" borderId="0" xfId="0" applyFont="1" applyAlignment="1">
      <alignment vertical="top"/>
    </xf>
    <xf numFmtId="0" fontId="16" fillId="4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173" fontId="14" fillId="0" borderId="0" xfId="0" applyNumberFormat="1" applyFont="1"/>
    <xf numFmtId="0" fontId="9" fillId="0" borderId="0" xfId="0" applyFont="1" applyAlignment="1">
      <alignment horizontal="center"/>
    </xf>
    <xf numFmtId="0" fontId="10" fillId="4" borderId="0" xfId="0" applyFont="1" applyFill="1" applyAlignment="1">
      <alignment horizontal="center" wrapText="1"/>
    </xf>
    <xf numFmtId="0" fontId="30" fillId="4" borderId="0" xfId="0" applyFont="1" applyFill="1" applyAlignment="1">
      <alignment vertical="center" wrapText="1"/>
    </xf>
    <xf numFmtId="0" fontId="16" fillId="4" borderId="2" xfId="0" applyFont="1" applyFill="1" applyBorder="1" applyAlignment="1">
      <alignment vertical="center"/>
    </xf>
    <xf numFmtId="0" fontId="9" fillId="4" borderId="0" xfId="0" applyFont="1" applyFill="1" applyAlignment="1">
      <alignment horizontal="center" vertical="center" wrapText="1"/>
    </xf>
    <xf numFmtId="169" fontId="9" fillId="4" borderId="0" xfId="0" applyNumberFormat="1" applyFont="1" applyFill="1"/>
    <xf numFmtId="0" fontId="14" fillId="0" borderId="0" xfId="0" applyFont="1" applyAlignment="1">
      <alignment horizontal="left" vertical="top" wrapText="1"/>
    </xf>
    <xf numFmtId="0" fontId="16" fillId="0" borderId="0" xfId="0" applyFont="1" applyAlignment="1">
      <alignment vertical="center"/>
    </xf>
    <xf numFmtId="49" fontId="14" fillId="0" borderId="0" xfId="0" applyNumberFormat="1" applyFont="1" applyAlignment="1">
      <alignment horizontal="left" vertical="top" wrapText="1"/>
    </xf>
    <xf numFmtId="49" fontId="14" fillId="4" borderId="0" xfId="0" applyNumberFormat="1" applyFont="1" applyFill="1" applyAlignment="1">
      <alignment vertical="top"/>
    </xf>
    <xf numFmtId="49" fontId="16" fillId="0" borderId="0" xfId="0" applyNumberFormat="1" applyFont="1" applyAlignment="1">
      <alignment vertical="center"/>
    </xf>
    <xf numFmtId="0" fontId="16" fillId="0" borderId="0" xfId="0" applyFont="1"/>
    <xf numFmtId="0" fontId="12" fillId="0" borderId="0" xfId="16" applyFont="1" applyAlignment="1">
      <alignment vertical="center"/>
    </xf>
    <xf numFmtId="0" fontId="22" fillId="4" borderId="0" xfId="16" applyFont="1" applyFill="1" applyAlignment="1">
      <alignment horizontal="center" wrapText="1"/>
    </xf>
    <xf numFmtId="0" fontId="31" fillId="4" borderId="0" xfId="0" applyFont="1" applyFill="1"/>
    <xf numFmtId="49" fontId="14" fillId="0" borderId="0" xfId="0" applyNumberFormat="1" applyFont="1" applyAlignment="1">
      <alignment vertical="top" wrapText="1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25" fillId="4" borderId="0" xfId="0" applyFont="1" applyFill="1" applyAlignment="1">
      <alignment horizontal="right" vertical="center" wrapText="1"/>
    </xf>
    <xf numFmtId="166" fontId="17" fillId="4" borderId="0" xfId="1" applyNumberFormat="1" applyFont="1" applyFill="1" applyBorder="1" applyAlignment="1">
      <alignment vertical="center"/>
    </xf>
    <xf numFmtId="1" fontId="17" fillId="4" borderId="0" xfId="1" applyNumberFormat="1" applyFont="1" applyFill="1" applyBorder="1" applyAlignment="1">
      <alignment vertical="center"/>
    </xf>
    <xf numFmtId="168" fontId="17" fillId="4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right"/>
    </xf>
    <xf numFmtId="167" fontId="16" fillId="0" borderId="0" xfId="18" applyNumberFormat="1" applyFont="1" applyAlignment="1"/>
    <xf numFmtId="168" fontId="9" fillId="0" borderId="0" xfId="0" applyNumberFormat="1" applyFont="1"/>
    <xf numFmtId="169" fontId="16" fillId="4" borderId="0" xfId="0" applyNumberFormat="1" applyFont="1" applyFill="1"/>
    <xf numFmtId="169" fontId="16" fillId="4" borderId="0" xfId="0" applyNumberFormat="1" applyFont="1" applyFill="1" applyAlignment="1">
      <alignment horizontal="center"/>
    </xf>
    <xf numFmtId="168" fontId="16" fillId="4" borderId="0" xfId="0" applyNumberFormat="1" applyFont="1" applyFill="1"/>
    <xf numFmtId="168" fontId="16" fillId="4" borderId="0" xfId="0" applyNumberFormat="1" applyFont="1" applyFill="1" applyAlignment="1">
      <alignment horizontal="right"/>
    </xf>
    <xf numFmtId="167" fontId="16" fillId="0" borderId="0" xfId="18" applyNumberFormat="1" applyFont="1" applyBorder="1" applyAlignment="1"/>
    <xf numFmtId="167" fontId="12" fillId="0" borderId="0" xfId="18" applyNumberFormat="1" applyFont="1" applyBorder="1" applyAlignment="1"/>
    <xf numFmtId="168" fontId="9" fillId="0" borderId="0" xfId="0" applyNumberFormat="1" applyFont="1" applyAlignment="1">
      <alignment wrapText="1"/>
    </xf>
    <xf numFmtId="0" fontId="32" fillId="4" borderId="0" xfId="0" applyFont="1" applyFill="1"/>
    <xf numFmtId="168" fontId="12" fillId="4" borderId="0" xfId="0" applyNumberFormat="1" applyFont="1" applyFill="1"/>
    <xf numFmtId="0" fontId="12" fillId="0" borderId="0" xfId="0" applyFont="1" applyAlignment="1">
      <alignment vertical="center" wrapText="1"/>
    </xf>
    <xf numFmtId="169" fontId="12" fillId="4" borderId="0" xfId="0" applyNumberFormat="1" applyFont="1" applyFill="1" applyAlignment="1">
      <alignment wrapText="1"/>
    </xf>
    <xf numFmtId="169" fontId="12" fillId="4" borderId="0" xfId="0" applyNumberFormat="1" applyFont="1" applyFill="1"/>
    <xf numFmtId="169" fontId="12" fillId="4" borderId="0" xfId="0" applyNumberFormat="1" applyFont="1" applyFill="1" applyAlignment="1">
      <alignment horizontal="center" wrapText="1"/>
    </xf>
    <xf numFmtId="169" fontId="12" fillId="4" borderId="0" xfId="0" applyNumberFormat="1" applyFont="1" applyFill="1" applyAlignment="1">
      <alignment horizontal="center"/>
    </xf>
    <xf numFmtId="168" fontId="16" fillId="4" borderId="0" xfId="0" applyNumberFormat="1" applyFont="1" applyFill="1" applyAlignment="1">
      <alignment horizontal="center"/>
    </xf>
    <xf numFmtId="168" fontId="12" fillId="4" borderId="0" xfId="0" applyNumberFormat="1" applyFont="1" applyFill="1" applyAlignment="1">
      <alignment horizontal="right"/>
    </xf>
    <xf numFmtId="0" fontId="16" fillId="4" borderId="0" xfId="0" applyFont="1" applyFill="1" applyAlignment="1">
      <alignment horizontal="right" vertical="center"/>
    </xf>
    <xf numFmtId="0" fontId="16" fillId="4" borderId="0" xfId="0" quotePrefix="1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16" fillId="4" borderId="0" xfId="0" quotePrefix="1" applyFont="1" applyFill="1"/>
    <xf numFmtId="0" fontId="16" fillId="4" borderId="0" xfId="0" quotePrefix="1" applyFont="1" applyFill="1" applyAlignment="1">
      <alignment vertical="top" wrapText="1"/>
    </xf>
    <xf numFmtId="168" fontId="16" fillId="4" borderId="0" xfId="21" applyNumberFormat="1" applyFont="1" applyFill="1" applyAlignment="1">
      <alignment horizontal="right"/>
    </xf>
    <xf numFmtId="0" fontId="30" fillId="0" borderId="0" xfId="0" applyFont="1" applyAlignment="1">
      <alignment wrapText="1"/>
    </xf>
    <xf numFmtId="0" fontId="3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3" applyFont="1" applyAlignment="1">
      <alignment horizontal="left" vertical="center" wrapText="1" indent="2"/>
    </xf>
    <xf numFmtId="169" fontId="12" fillId="0" borderId="0" xfId="3" applyNumberFormat="1" applyFont="1" applyAlignment="1">
      <alignment horizontal="center" vertical="center" wrapText="1"/>
    </xf>
    <xf numFmtId="169" fontId="16" fillId="0" borderId="0" xfId="0" applyNumberFormat="1" applyFont="1" applyAlignment="1">
      <alignment horizontal="center" vertical="center" wrapText="1"/>
    </xf>
    <xf numFmtId="169" fontId="12" fillId="0" borderId="0" xfId="0" applyNumberFormat="1" applyFont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 indent="2"/>
    </xf>
    <xf numFmtId="0" fontId="12" fillId="0" borderId="0" xfId="3" applyFont="1" applyAlignment="1">
      <alignment horizontal="left" vertical="center" wrapText="1"/>
    </xf>
    <xf numFmtId="169" fontId="9" fillId="0" borderId="0" xfId="0" applyNumberFormat="1" applyFont="1" applyAlignment="1">
      <alignment horizontal="center" vertical="center" wrapText="1"/>
    </xf>
    <xf numFmtId="0" fontId="22" fillId="4" borderId="0" xfId="16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3" applyFont="1" applyAlignment="1">
      <alignment vertical="top" wrapText="1"/>
    </xf>
    <xf numFmtId="0" fontId="16" fillId="0" borderId="3" xfId="0" applyFont="1" applyBorder="1"/>
    <xf numFmtId="169" fontId="16" fillId="0" borderId="3" xfId="0" applyNumberFormat="1" applyFont="1" applyBorder="1" applyAlignment="1">
      <alignment horizontal="center" vertical="center"/>
    </xf>
    <xf numFmtId="169" fontId="14" fillId="0" borderId="0" xfId="0" applyNumberFormat="1" applyFont="1" applyAlignment="1">
      <alignment horizontal="center" vertical="center"/>
    </xf>
    <xf numFmtId="0" fontId="14" fillId="0" borderId="0" xfId="0" quotePrefix="1" applyFont="1" applyAlignment="1">
      <alignment vertical="top" wrapText="1"/>
    </xf>
    <xf numFmtId="0" fontId="28" fillId="0" borderId="0" xfId="0" applyFont="1" applyAlignment="1">
      <alignment horizontal="left" indent="1"/>
    </xf>
    <xf numFmtId="0" fontId="28" fillId="0" borderId="2" xfId="0" applyFont="1" applyBorder="1" applyAlignment="1">
      <alignment horizontal="left" indent="1"/>
    </xf>
    <xf numFmtId="0" fontId="15" fillId="0" borderId="0" xfId="16" applyFont="1" applyFill="1" applyAlignment="1"/>
    <xf numFmtId="0" fontId="22" fillId="4" borderId="0" xfId="0" applyFont="1" applyFill="1" applyAlignment="1">
      <alignment horizontal="center" vertical="center"/>
    </xf>
    <xf numFmtId="0" fontId="12" fillId="4" borderId="0" xfId="16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 wrapText="1"/>
    </xf>
    <xf numFmtId="166" fontId="17" fillId="6" borderId="0" xfId="1" applyNumberFormat="1" applyFont="1" applyFill="1" applyAlignment="1">
      <alignment horizontal="center" vertical="center"/>
    </xf>
    <xf numFmtId="173" fontId="17" fillId="6" borderId="0" xfId="15" applyNumberFormat="1" applyFont="1" applyFill="1" applyAlignment="1">
      <alignment horizontal="center" vertical="center"/>
    </xf>
    <xf numFmtId="173" fontId="17" fillId="6" borderId="0" xfId="1" applyNumberFormat="1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173" fontId="17" fillId="6" borderId="0" xfId="0" applyNumberFormat="1" applyFont="1" applyFill="1" applyAlignment="1">
      <alignment horizontal="right" vertical="center"/>
    </xf>
    <xf numFmtId="9" fontId="17" fillId="6" borderId="0" xfId="21" applyFont="1" applyFill="1" applyBorder="1" applyAlignment="1">
      <alignment horizontal="left" vertical="center"/>
    </xf>
    <xf numFmtId="9" fontId="17" fillId="6" borderId="0" xfId="21" applyFont="1" applyFill="1" applyBorder="1" applyAlignment="1">
      <alignment horizontal="right" vertical="center"/>
    </xf>
    <xf numFmtId="171" fontId="17" fillId="6" borderId="0" xfId="21" applyNumberFormat="1" applyFont="1" applyFill="1" applyBorder="1" applyAlignment="1">
      <alignment horizontal="right" vertical="center"/>
    </xf>
    <xf numFmtId="0" fontId="27" fillId="6" borderId="2" xfId="0" applyFont="1" applyFill="1" applyBorder="1" applyAlignment="1">
      <alignment horizontal="left" vertical="center"/>
    </xf>
    <xf numFmtId="173" fontId="17" fillId="6" borderId="2" xfId="0" applyNumberFormat="1" applyFont="1" applyFill="1" applyBorder="1" applyAlignment="1">
      <alignment horizontal="right" vertical="center"/>
    </xf>
    <xf numFmtId="171" fontId="17" fillId="6" borderId="2" xfId="21" applyNumberFormat="1" applyFont="1" applyFill="1" applyBorder="1" applyAlignment="1">
      <alignment horizontal="right" vertical="center"/>
    </xf>
    <xf numFmtId="0" fontId="20" fillId="5" borderId="7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/>
    </xf>
    <xf numFmtId="0" fontId="17" fillId="6" borderId="0" xfId="0" applyFont="1" applyFill="1" applyAlignment="1">
      <alignment vertical="center"/>
    </xf>
    <xf numFmtId="166" fontId="17" fillId="6" borderId="0" xfId="1" applyNumberFormat="1" applyFont="1" applyFill="1" applyBorder="1" applyAlignment="1">
      <alignment horizontal="center" vertical="center" wrapText="1"/>
    </xf>
    <xf numFmtId="169" fontId="17" fillId="6" borderId="0" xfId="1" applyNumberFormat="1" applyFont="1" applyFill="1" applyAlignment="1">
      <alignment horizontal="center" vertical="center" wrapText="1"/>
    </xf>
    <xf numFmtId="166" fontId="17" fillId="6" borderId="0" xfId="1" applyNumberFormat="1" applyFont="1" applyFill="1" applyBorder="1" applyAlignment="1">
      <alignment horizontal="left" vertical="center" wrapText="1"/>
    </xf>
    <xf numFmtId="0" fontId="20" fillId="5" borderId="0" xfId="0" applyFont="1" applyFill="1" applyAlignment="1">
      <alignment horizontal="center" vertical="center"/>
    </xf>
    <xf numFmtId="0" fontId="19" fillId="5" borderId="8" xfId="0" applyFont="1" applyFill="1" applyBorder="1" applyAlignment="1">
      <alignment horizontal="right" vertical="center"/>
    </xf>
    <xf numFmtId="166" fontId="17" fillId="6" borderId="0" xfId="1" applyNumberFormat="1" applyFont="1" applyFill="1" applyBorder="1" applyAlignment="1">
      <alignment horizontal="center" vertical="center"/>
    </xf>
    <xf numFmtId="166" fontId="17" fillId="6" borderId="0" xfId="1" applyNumberFormat="1" applyFont="1" applyFill="1" applyBorder="1" applyAlignment="1">
      <alignment vertical="center"/>
    </xf>
    <xf numFmtId="0" fontId="20" fillId="5" borderId="0" xfId="0" applyFont="1" applyFill="1"/>
    <xf numFmtId="0" fontId="20" fillId="5" borderId="0" xfId="0" applyFont="1" applyFill="1" applyAlignment="1">
      <alignment vertical="center"/>
    </xf>
    <xf numFmtId="0" fontId="31" fillId="5" borderId="0" xfId="0" applyFont="1" applyFill="1"/>
    <xf numFmtId="0" fontId="9" fillId="5" borderId="0" xfId="0" applyFont="1" applyFill="1"/>
    <xf numFmtId="0" fontId="20" fillId="5" borderId="2" xfId="3" applyFont="1" applyFill="1" applyBorder="1" applyAlignment="1">
      <alignment horizontal="center" vertical="center"/>
    </xf>
    <xf numFmtId="0" fontId="9" fillId="5" borderId="0" xfId="0" applyFont="1" applyFill="1" applyAlignment="1">
      <alignment vertical="center" wrapText="1"/>
    </xf>
    <xf numFmtId="0" fontId="20" fillId="5" borderId="0" xfId="3" applyFont="1" applyFill="1" applyAlignment="1">
      <alignment horizontal="center" vertical="center"/>
    </xf>
    <xf numFmtId="0" fontId="17" fillId="6" borderId="0" xfId="0" applyFont="1" applyFill="1" applyAlignment="1">
      <alignment horizontal="left" vertical="center"/>
    </xf>
    <xf numFmtId="0" fontId="9" fillId="6" borderId="0" xfId="0" applyFont="1" applyFill="1" applyAlignment="1">
      <alignment vertical="center" wrapText="1"/>
    </xf>
    <xf numFmtId="169" fontId="11" fillId="6" borderId="0" xfId="0" applyNumberFormat="1" applyFont="1" applyFill="1" applyAlignment="1">
      <alignment horizontal="center" vertical="center" wrapText="1"/>
    </xf>
    <xf numFmtId="0" fontId="9" fillId="6" borderId="0" xfId="0" applyFont="1" applyFill="1"/>
    <xf numFmtId="0" fontId="20" fillId="5" borderId="4" xfId="3" applyFont="1" applyFill="1" applyBorder="1" applyAlignment="1">
      <alignment horizontal="center" vertical="center" wrapText="1"/>
    </xf>
    <xf numFmtId="0" fontId="20" fillId="5" borderId="4" xfId="3" applyFont="1" applyFill="1" applyBorder="1" applyAlignment="1">
      <alignment horizontal="center" vertical="center"/>
    </xf>
    <xf numFmtId="0" fontId="20" fillId="5" borderId="4" xfId="0" applyFont="1" applyFill="1" applyBorder="1"/>
    <xf numFmtId="0" fontId="20" fillId="5" borderId="4" xfId="0" applyFont="1" applyFill="1" applyBorder="1" applyAlignment="1">
      <alignment vertical="center"/>
    </xf>
    <xf numFmtId="0" fontId="17" fillId="6" borderId="0" xfId="0" applyFont="1" applyFill="1"/>
    <xf numFmtId="171" fontId="12" fillId="4" borderId="0" xfId="21" applyNumberFormat="1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173" fontId="14" fillId="0" borderId="0" xfId="1" applyNumberFormat="1" applyFont="1" applyFill="1" applyAlignment="1">
      <alignment horizontal="right"/>
    </xf>
    <xf numFmtId="173" fontId="14" fillId="0" borderId="0" xfId="0" applyNumberFormat="1" applyFont="1" applyAlignment="1">
      <alignment horizontal="right"/>
    </xf>
    <xf numFmtId="0" fontId="27" fillId="4" borderId="0" xfId="0" applyFont="1" applyFill="1" applyAlignment="1">
      <alignment horizontal="left" indent="1"/>
    </xf>
    <xf numFmtId="0" fontId="12" fillId="4" borderId="0" xfId="16" applyFont="1" applyFill="1" applyAlignment="1">
      <alignment vertical="center"/>
    </xf>
    <xf numFmtId="0" fontId="34" fillId="0" borderId="0" xfId="3" applyFont="1" applyAlignment="1">
      <alignment horizontal="left" vertical="center" wrapText="1"/>
    </xf>
    <xf numFmtId="0" fontId="34" fillId="0" borderId="0" xfId="3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6" fillId="0" borderId="0" xfId="0" applyFont="1" applyAlignment="1">
      <alignment wrapText="1"/>
    </xf>
    <xf numFmtId="0" fontId="36" fillId="4" borderId="0" xfId="0" applyFont="1" applyFill="1" applyAlignment="1">
      <alignment vertical="top" wrapText="1"/>
    </xf>
    <xf numFmtId="170" fontId="14" fillId="0" borderId="0" xfId="0" applyNumberFormat="1" applyFont="1" applyAlignment="1">
      <alignment horizontal="center" vertical="center"/>
    </xf>
    <xf numFmtId="173" fontId="14" fillId="0" borderId="0" xfId="0" applyNumberFormat="1" applyFont="1" applyAlignment="1">
      <alignment horizontal="center" vertical="center"/>
    </xf>
    <xf numFmtId="173" fontId="14" fillId="0" borderId="0" xfId="0" applyNumberFormat="1" applyFont="1" applyAlignment="1">
      <alignment horizontal="center"/>
    </xf>
    <xf numFmtId="169" fontId="18" fillId="4" borderId="0" xfId="15" applyNumberFormat="1" applyFont="1" applyFill="1" applyBorder="1" applyAlignment="1">
      <alignment horizontal="center"/>
    </xf>
    <xf numFmtId="0" fontId="24" fillId="3" borderId="0" xfId="0" applyFont="1" applyFill="1" applyAlignment="1">
      <alignment horizontal="right" vertical="center"/>
    </xf>
    <xf numFmtId="173" fontId="24" fillId="3" borderId="0" xfId="0" applyNumberFormat="1" applyFont="1" applyFill="1" applyAlignment="1">
      <alignment horizontal="right" vertical="center"/>
    </xf>
    <xf numFmtId="0" fontId="23" fillId="3" borderId="2" xfId="0" applyFont="1" applyFill="1" applyBorder="1" applyAlignment="1">
      <alignment horizontal="right" vertical="center"/>
    </xf>
    <xf numFmtId="173" fontId="23" fillId="3" borderId="2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left" vertical="center" indent="1"/>
    </xf>
    <xf numFmtId="0" fontId="11" fillId="3" borderId="0" xfId="0" applyFont="1" applyFill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36" fillId="0" borderId="0" xfId="0" applyFont="1" applyAlignment="1">
      <alignment vertical="center" wrapText="1"/>
    </xf>
    <xf numFmtId="49" fontId="36" fillId="4" borderId="0" xfId="0" applyNumberFormat="1" applyFont="1" applyFill="1"/>
    <xf numFmtId="0" fontId="34" fillId="4" borderId="0" xfId="0" applyFont="1" applyFill="1" applyAlignment="1">
      <alignment vertical="center" wrapText="1"/>
    </xf>
    <xf numFmtId="0" fontId="16" fillId="4" borderId="2" xfId="0" applyFont="1" applyFill="1" applyBorder="1" applyAlignment="1">
      <alignment horizontal="left" vertical="center" indent="1"/>
    </xf>
    <xf numFmtId="169" fontId="18" fillId="4" borderId="0" xfId="15" applyNumberFormat="1" applyFont="1" applyFill="1" applyBorder="1" applyAlignment="1"/>
    <xf numFmtId="169" fontId="18" fillId="4" borderId="2" xfId="15" applyNumberFormat="1" applyFont="1" applyFill="1" applyBorder="1" applyAlignment="1"/>
    <xf numFmtId="169" fontId="14" fillId="0" borderId="0" xfId="0" applyNumberFormat="1" applyFont="1" applyAlignment="1">
      <alignment horizontal="center"/>
    </xf>
    <xf numFmtId="171" fontId="18" fillId="4" borderId="0" xfId="21" applyNumberFormat="1" applyFont="1" applyFill="1" applyBorder="1" applyAlignment="1">
      <alignment horizontal="center"/>
    </xf>
    <xf numFmtId="168" fontId="18" fillId="4" borderId="0" xfId="15" applyNumberFormat="1" applyFont="1" applyFill="1" applyBorder="1" applyAlignment="1">
      <alignment horizontal="center"/>
    </xf>
    <xf numFmtId="169" fontId="18" fillId="4" borderId="2" xfId="15" applyNumberFormat="1" applyFont="1" applyFill="1" applyBorder="1" applyAlignment="1">
      <alignment horizontal="center"/>
    </xf>
    <xf numFmtId="168" fontId="18" fillId="4" borderId="2" xfId="15" applyNumberFormat="1" applyFont="1" applyFill="1" applyBorder="1" applyAlignment="1">
      <alignment horizontal="center"/>
    </xf>
    <xf numFmtId="0" fontId="34" fillId="4" borderId="0" xfId="0" applyFont="1" applyFill="1" applyAlignment="1">
      <alignment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10" xfId="0" applyFont="1" applyFill="1" applyBorder="1" applyAlignment="1">
      <alignment horizontal="center" vertical="center"/>
    </xf>
    <xf numFmtId="169" fontId="11" fillId="6" borderId="0" xfId="15" applyNumberFormat="1" applyFont="1" applyFill="1" applyBorder="1" applyAlignment="1">
      <alignment vertical="center"/>
    </xf>
    <xf numFmtId="0" fontId="11" fillId="6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/>
    <xf numFmtId="0" fontId="17" fillId="6" borderId="0" xfId="0" applyFont="1" applyFill="1" applyAlignment="1">
      <alignment horizontal="left" indent="1"/>
    </xf>
    <xf numFmtId="0" fontId="12" fillId="4" borderId="0" xfId="0" applyFont="1" applyFill="1" applyAlignment="1">
      <alignment horizontal="left" vertical="center" indent="1"/>
    </xf>
    <xf numFmtId="173" fontId="14" fillId="3" borderId="0" xfId="0" applyNumberFormat="1" applyFont="1" applyFill="1" applyAlignment="1">
      <alignment horizontal="center" vertical="center" wrapText="1"/>
    </xf>
    <xf numFmtId="173" fontId="14" fillId="3" borderId="2" xfId="0" applyNumberFormat="1" applyFont="1" applyFill="1" applyBorder="1" applyAlignment="1">
      <alignment horizontal="center"/>
    </xf>
    <xf numFmtId="173" fontId="14" fillId="3" borderId="0" xfId="0" applyNumberFormat="1" applyFont="1" applyFill="1" applyAlignment="1">
      <alignment horizontal="right" vertical="center" wrapText="1"/>
    </xf>
    <xf numFmtId="167" fontId="33" fillId="3" borderId="0" xfId="18" applyNumberFormat="1" applyFont="1" applyFill="1" applyAlignment="1">
      <alignment horizontal="right" vertical="center"/>
    </xf>
    <xf numFmtId="173" fontId="14" fillId="3" borderId="2" xfId="0" applyNumberFormat="1" applyFont="1" applyFill="1" applyBorder="1" applyAlignment="1">
      <alignment horizontal="right"/>
    </xf>
    <xf numFmtId="173" fontId="14" fillId="3" borderId="0" xfId="0" applyNumberFormat="1" applyFont="1" applyFill="1" applyAlignment="1">
      <alignment horizontal="right" vertical="center"/>
    </xf>
    <xf numFmtId="173" fontId="14" fillId="3" borderId="2" xfId="0" applyNumberFormat="1" applyFont="1" applyFill="1" applyBorder="1" applyAlignment="1">
      <alignment horizontal="right" vertical="center"/>
    </xf>
    <xf numFmtId="0" fontId="17" fillId="3" borderId="0" xfId="0" applyFont="1" applyFill="1" applyAlignment="1">
      <alignment horizontal="left" vertical="center" wrapText="1"/>
    </xf>
    <xf numFmtId="0" fontId="17" fillId="3" borderId="2" xfId="0" applyFont="1" applyFill="1" applyBorder="1" applyAlignment="1">
      <alignment vertical="center"/>
    </xf>
    <xf numFmtId="49" fontId="36" fillId="0" borderId="0" xfId="0" applyNumberFormat="1" applyFont="1" applyAlignment="1">
      <alignment vertical="top" wrapText="1"/>
    </xf>
    <xf numFmtId="0" fontId="36" fillId="4" borderId="0" xfId="0" applyFont="1" applyFill="1" applyAlignment="1">
      <alignment vertical="center" wrapText="1"/>
    </xf>
    <xf numFmtId="166" fontId="14" fillId="4" borderId="0" xfId="1" applyNumberFormat="1" applyFont="1" applyFill="1" applyBorder="1" applyAlignment="1">
      <alignment horizontal="center" vertical="center" wrapText="1"/>
    </xf>
    <xf numFmtId="169" fontId="14" fillId="4" borderId="0" xfId="0" applyNumberFormat="1" applyFont="1" applyFill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168" fontId="14" fillId="4" borderId="0" xfId="0" applyNumberFormat="1" applyFont="1" applyFill="1" applyAlignment="1">
      <alignment horizontal="center" vertical="center" wrapText="1"/>
    </xf>
    <xf numFmtId="169" fontId="14" fillId="0" borderId="0" xfId="0" applyNumberFormat="1" applyFont="1" applyAlignment="1">
      <alignment horizontal="right"/>
    </xf>
    <xf numFmtId="166" fontId="14" fillId="4" borderId="2" xfId="1" applyNumberFormat="1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2" fillId="6" borderId="0" xfId="0" applyFont="1" applyFill="1"/>
    <xf numFmtId="0" fontId="16" fillId="0" borderId="2" xfId="0" applyFont="1" applyBorder="1"/>
    <xf numFmtId="169" fontId="14" fillId="4" borderId="0" xfId="0" applyNumberFormat="1" applyFont="1" applyFill="1" applyAlignment="1">
      <alignment horizontal="right" wrapText="1"/>
    </xf>
    <xf numFmtId="169" fontId="14" fillId="4" borderId="0" xfId="0" applyNumberFormat="1" applyFont="1" applyFill="1" applyAlignment="1">
      <alignment horizontal="right"/>
    </xf>
    <xf numFmtId="169" fontId="14" fillId="4" borderId="0" xfId="0" applyNumberFormat="1" applyFont="1" applyFill="1" applyAlignment="1">
      <alignment horizontal="right" vertical="top" wrapText="1"/>
    </xf>
    <xf numFmtId="167" fontId="14" fillId="0" borderId="0" xfId="18" applyNumberFormat="1" applyFont="1" applyAlignment="1">
      <alignment horizontal="right"/>
    </xf>
    <xf numFmtId="167" fontId="18" fillId="0" borderId="0" xfId="18" applyNumberFormat="1" applyFont="1" applyAlignment="1">
      <alignment horizontal="right"/>
    </xf>
    <xf numFmtId="3" fontId="33" fillId="0" borderId="0" xfId="0" applyNumberFormat="1" applyFont="1" applyAlignment="1">
      <alignment horizontal="right"/>
    </xf>
    <xf numFmtId="169" fontId="14" fillId="6" borderId="0" xfId="0" applyNumberFormat="1" applyFont="1" applyFill="1" applyAlignment="1">
      <alignment horizontal="right"/>
    </xf>
    <xf numFmtId="169" fontId="14" fillId="4" borderId="2" xfId="0" applyNumberFormat="1" applyFont="1" applyFill="1" applyBorder="1" applyAlignment="1">
      <alignment horizontal="right"/>
    </xf>
    <xf numFmtId="169" fontId="14" fillId="4" borderId="0" xfId="0" applyNumberFormat="1" applyFont="1" applyFill="1" applyAlignment="1">
      <alignment horizontal="center"/>
    </xf>
    <xf numFmtId="169" fontId="14" fillId="4" borderId="0" xfId="0" applyNumberFormat="1" applyFont="1" applyFill="1"/>
    <xf numFmtId="0" fontId="36" fillId="4" borderId="0" xfId="0" quotePrefix="1" applyFont="1" applyFill="1"/>
    <xf numFmtId="0" fontId="36" fillId="4" borderId="0" xfId="0" quotePrefix="1" applyFont="1" applyFill="1" applyAlignment="1">
      <alignment vertical="top" wrapText="1"/>
    </xf>
    <xf numFmtId="169" fontId="18" fillId="0" borderId="0" xfId="3" applyNumberFormat="1" applyFont="1" applyAlignment="1">
      <alignment horizontal="center" vertical="center" wrapText="1"/>
    </xf>
    <xf numFmtId="169" fontId="14" fillId="0" borderId="0" xfId="0" applyNumberFormat="1" applyFont="1" applyAlignment="1">
      <alignment horizontal="center" vertical="center" wrapText="1"/>
    </xf>
    <xf numFmtId="169" fontId="18" fillId="0" borderId="0" xfId="0" applyNumberFormat="1" applyFont="1" applyAlignment="1">
      <alignment horizontal="center" vertical="center" wrapText="1"/>
    </xf>
    <xf numFmtId="169" fontId="18" fillId="0" borderId="2" xfId="3" applyNumberFormat="1" applyFont="1" applyBorder="1" applyAlignment="1">
      <alignment horizontal="center" vertical="center" wrapText="1"/>
    </xf>
    <xf numFmtId="169" fontId="14" fillId="4" borderId="2" xfId="0" applyNumberFormat="1" applyFont="1" applyFill="1" applyBorder="1" applyAlignment="1">
      <alignment horizontal="center"/>
    </xf>
    <xf numFmtId="169" fontId="18" fillId="0" borderId="2" xfId="0" applyNumberFormat="1" applyFont="1" applyBorder="1" applyAlignment="1">
      <alignment horizontal="center" vertical="center" wrapText="1"/>
    </xf>
    <xf numFmtId="0" fontId="39" fillId="5" borderId="0" xfId="0" applyFont="1" applyFill="1"/>
    <xf numFmtId="0" fontId="16" fillId="5" borderId="0" xfId="0" applyFont="1" applyFill="1"/>
    <xf numFmtId="0" fontId="39" fillId="5" borderId="4" xfId="0" applyFont="1" applyFill="1" applyBorder="1" applyAlignment="1">
      <alignment vertical="center"/>
    </xf>
    <xf numFmtId="0" fontId="16" fillId="5" borderId="4" xfId="0" applyFont="1" applyFill="1" applyBorder="1" applyAlignment="1">
      <alignment vertical="center"/>
    </xf>
    <xf numFmtId="0" fontId="16" fillId="5" borderId="0" xfId="0" applyFont="1" applyFill="1" applyAlignment="1">
      <alignment vertical="center"/>
    </xf>
    <xf numFmtId="169" fontId="24" fillId="6" borderId="0" xfId="3" applyNumberFormat="1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169" fontId="24" fillId="6" borderId="0" xfId="3" applyNumberFormat="1" applyFont="1" applyFill="1" applyAlignment="1">
      <alignment horizontal="right" vertical="center"/>
    </xf>
    <xf numFmtId="0" fontId="23" fillId="6" borderId="0" xfId="0" applyFont="1" applyFill="1" applyAlignment="1">
      <alignment horizontal="right" vertical="center"/>
    </xf>
    <xf numFmtId="0" fontId="14" fillId="6" borderId="0" xfId="0" applyFont="1" applyFill="1" applyAlignment="1">
      <alignment horizontal="right"/>
    </xf>
    <xf numFmtId="0" fontId="14" fillId="6" borderId="0" xfId="0" applyFont="1" applyFill="1"/>
    <xf numFmtId="0" fontId="14" fillId="0" borderId="0" xfId="0" applyFont="1" applyAlignment="1">
      <alignment horizontal="center" vertical="center"/>
    </xf>
    <xf numFmtId="169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16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9" fontId="14" fillId="0" borderId="2" xfId="0" applyNumberFormat="1" applyFont="1" applyBorder="1" applyAlignment="1">
      <alignment horizontal="right" vertical="center"/>
    </xf>
    <xf numFmtId="0" fontId="36" fillId="4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right"/>
    </xf>
    <xf numFmtId="0" fontId="17" fillId="4" borderId="0" xfId="0" applyFont="1" applyFill="1" applyAlignment="1">
      <alignment vertical="center"/>
    </xf>
    <xf numFmtId="166" fontId="17" fillId="4" borderId="0" xfId="1" applyNumberFormat="1" applyFont="1" applyFill="1" applyBorder="1" applyAlignment="1">
      <alignment horizontal="center" vertical="center" wrapText="1"/>
    </xf>
    <xf numFmtId="168" fontId="17" fillId="4" borderId="0" xfId="1" applyNumberFormat="1" applyFont="1" applyFill="1" applyBorder="1" applyAlignment="1">
      <alignment horizontal="center" vertical="center" wrapText="1"/>
    </xf>
    <xf numFmtId="9" fontId="17" fillId="6" borderId="0" xfId="21" applyFont="1" applyFill="1" applyBorder="1" applyAlignment="1">
      <alignment horizontal="center" vertical="center" wrapText="1"/>
    </xf>
    <xf numFmtId="171" fontId="17" fillId="6" borderId="0" xfId="21" applyNumberFormat="1" applyFont="1" applyFill="1" applyBorder="1" applyAlignment="1">
      <alignment horizontal="center" vertical="center" wrapText="1"/>
    </xf>
    <xf numFmtId="9" fontId="14" fillId="4" borderId="0" xfId="21" applyFont="1" applyFill="1" applyAlignment="1">
      <alignment horizontal="center" vertical="center" wrapText="1"/>
    </xf>
    <xf numFmtId="171" fontId="14" fillId="4" borderId="0" xfId="21" applyNumberFormat="1" applyFont="1" applyFill="1" applyAlignment="1">
      <alignment horizontal="center" vertical="center" wrapText="1"/>
    </xf>
    <xf numFmtId="171" fontId="14" fillId="4" borderId="2" xfId="21" applyNumberFormat="1" applyFont="1" applyFill="1" applyBorder="1" applyAlignment="1">
      <alignment horizontal="center" vertical="center" wrapText="1"/>
    </xf>
    <xf numFmtId="9" fontId="17" fillId="6" borderId="0" xfId="21" applyFont="1" applyFill="1" applyAlignment="1">
      <alignment horizontal="center" vertical="center" wrapText="1"/>
    </xf>
    <xf numFmtId="171" fontId="17" fillId="6" borderId="0" xfId="21" applyNumberFormat="1" applyFont="1" applyFill="1" applyAlignment="1">
      <alignment horizontal="center" vertical="center" wrapText="1"/>
    </xf>
    <xf numFmtId="9" fontId="17" fillId="6" borderId="0" xfId="21" applyFont="1" applyFill="1" applyBorder="1" applyAlignment="1">
      <alignment horizontal="center" vertical="center"/>
    </xf>
    <xf numFmtId="166" fontId="17" fillId="4" borderId="0" xfId="1" applyNumberFormat="1" applyFont="1" applyFill="1" applyBorder="1" applyAlignment="1">
      <alignment horizontal="center" vertical="center"/>
    </xf>
    <xf numFmtId="168" fontId="17" fillId="4" borderId="0" xfId="1" applyNumberFormat="1" applyFont="1" applyFill="1" applyBorder="1" applyAlignment="1">
      <alignment horizontal="center" vertical="center"/>
    </xf>
    <xf numFmtId="168" fontId="17" fillId="4" borderId="0" xfId="21" applyNumberFormat="1" applyFont="1" applyFill="1" applyBorder="1" applyAlignment="1">
      <alignment horizontal="center" vertical="center"/>
    </xf>
    <xf numFmtId="167" fontId="16" fillId="4" borderId="0" xfId="18" applyNumberFormat="1" applyFont="1" applyFill="1" applyAlignment="1"/>
    <xf numFmtId="171" fontId="17" fillId="6" borderId="0" xfId="21" applyNumberFormat="1" applyFont="1" applyFill="1" applyBorder="1" applyAlignment="1">
      <alignment horizontal="center" vertical="center"/>
    </xf>
    <xf numFmtId="171" fontId="16" fillId="4" borderId="0" xfId="21" applyNumberFormat="1" applyFont="1" applyFill="1" applyAlignment="1">
      <alignment horizontal="right"/>
    </xf>
    <xf numFmtId="171" fontId="16" fillId="4" borderId="2" xfId="21" applyNumberFormat="1" applyFont="1" applyFill="1" applyBorder="1" applyAlignment="1">
      <alignment horizontal="right"/>
    </xf>
    <xf numFmtId="171" fontId="16" fillId="6" borderId="0" xfId="21" applyNumberFormat="1" applyFont="1" applyFill="1" applyAlignment="1">
      <alignment horizontal="right"/>
    </xf>
    <xf numFmtId="0" fontId="20" fillId="5" borderId="8" xfId="3" applyFont="1" applyFill="1" applyBorder="1" applyAlignment="1">
      <alignment horizontal="center" vertical="center"/>
    </xf>
    <xf numFmtId="0" fontId="36" fillId="0" borderId="0" xfId="0" applyFont="1"/>
    <xf numFmtId="0" fontId="36" fillId="0" borderId="0" xfId="0" quotePrefix="1" applyFont="1"/>
    <xf numFmtId="0" fontId="36" fillId="0" borderId="0" xfId="0" quotePrefix="1" applyFont="1" applyAlignment="1">
      <alignment vertical="top" wrapText="1"/>
    </xf>
    <xf numFmtId="0" fontId="36" fillId="4" borderId="0" xfId="0" applyFont="1" applyFill="1" applyAlignment="1">
      <alignment wrapText="1"/>
    </xf>
    <xf numFmtId="170" fontId="14" fillId="4" borderId="0" xfId="1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166" fontId="17" fillId="7" borderId="0" xfId="1" applyNumberFormat="1" applyFont="1" applyFill="1" applyBorder="1" applyAlignment="1">
      <alignment horizontal="left" vertical="center" wrapText="1"/>
    </xf>
    <xf numFmtId="166" fontId="17" fillId="7" borderId="0" xfId="1" applyNumberFormat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71" fontId="17" fillId="7" borderId="0" xfId="21" applyNumberFormat="1" applyFont="1" applyFill="1" applyAlignment="1">
      <alignment horizontal="center" vertical="center" wrapText="1"/>
    </xf>
    <xf numFmtId="0" fontId="22" fillId="0" borderId="0" xfId="16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0" fontId="22" fillId="0" borderId="0" xfId="16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2" fillId="4" borderId="0" xfId="16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 wrapText="1"/>
    </xf>
    <xf numFmtId="0" fontId="36" fillId="4" borderId="0" xfId="0" applyFont="1" applyFill="1" applyAlignment="1">
      <alignment horizontal="left" vertical="top" wrapText="1"/>
    </xf>
    <xf numFmtId="0" fontId="14" fillId="4" borderId="0" xfId="0" applyFont="1" applyFill="1" applyAlignment="1">
      <alignment horizontal="left"/>
    </xf>
    <xf numFmtId="0" fontId="20" fillId="5" borderId="0" xfId="0" applyFont="1" applyFill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12" fillId="0" borderId="0" xfId="16" applyFont="1" applyAlignment="1">
      <alignment horizontal="center" vertical="center"/>
    </xf>
    <xf numFmtId="0" fontId="20" fillId="5" borderId="4" xfId="0" applyFont="1" applyFill="1" applyBorder="1" applyAlignment="1">
      <alignment horizontal="center"/>
    </xf>
    <xf numFmtId="0" fontId="10" fillId="4" borderId="0" xfId="0" applyFont="1" applyFill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20" fillId="5" borderId="6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12" fillId="0" borderId="9" xfId="16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15" fillId="4" borderId="0" xfId="16" applyFont="1" applyFill="1" applyAlignment="1">
      <alignment horizontal="left"/>
    </xf>
    <xf numFmtId="0" fontId="19" fillId="5" borderId="4" xfId="0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 wrapText="1"/>
    </xf>
    <xf numFmtId="0" fontId="20" fillId="5" borderId="2" xfId="0" applyFont="1" applyFill="1" applyBorder="1" applyAlignment="1">
      <alignment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9" fillId="5" borderId="0" xfId="0" applyFont="1" applyFill="1" applyAlignment="1">
      <alignment horizontal="center" vertical="center"/>
    </xf>
    <xf numFmtId="0" fontId="15" fillId="0" borderId="0" xfId="16" applyFont="1" applyFill="1" applyAlignment="1">
      <alignment horizontal="left"/>
    </xf>
    <xf numFmtId="0" fontId="20" fillId="5" borderId="8" xfId="19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/>
    </xf>
    <xf numFmtId="0" fontId="20" fillId="5" borderId="8" xfId="19" applyFont="1" applyFill="1" applyBorder="1" applyAlignment="1">
      <alignment horizontal="center"/>
    </xf>
  </cellXfs>
  <cellStyles count="22">
    <cellStyle name="Comma_!TABLE48" xfId="12" xr:uid="{00000000-0005-0000-0000-000000000000}"/>
    <cellStyle name="Hipervínculo" xfId="16" builtinId="8"/>
    <cellStyle name="Millares" xfId="15" builtinId="3"/>
    <cellStyle name="Millares 13" xfId="18" xr:uid="{00000000-0005-0000-0000-000003000000}"/>
    <cellStyle name="Millares 2" xfId="1" xr:uid="{00000000-0005-0000-0000-000004000000}"/>
    <cellStyle name="Millares 3" xfId="4" xr:uid="{00000000-0005-0000-0000-000005000000}"/>
    <cellStyle name="Millares 4" xfId="6" xr:uid="{00000000-0005-0000-0000-000006000000}"/>
    <cellStyle name="Millares 4 2" xfId="14" xr:uid="{00000000-0005-0000-0000-000007000000}"/>
    <cellStyle name="Millares 5" xfId="8" xr:uid="{00000000-0005-0000-0000-000008000000}"/>
    <cellStyle name="Millares 8" xfId="17" xr:uid="{00000000-0005-0000-0000-000009000000}"/>
    <cellStyle name="Moneda 2" xfId="2" xr:uid="{00000000-0005-0000-0000-00000A000000}"/>
    <cellStyle name="Neutral 2" xfId="9" xr:uid="{00000000-0005-0000-0000-00000B000000}"/>
    <cellStyle name="Normal" xfId="0" builtinId="0"/>
    <cellStyle name="Normal 2" xfId="3" xr:uid="{00000000-0005-0000-0000-00000D000000}"/>
    <cellStyle name="Normal 2 2" xfId="19" xr:uid="{00000000-0005-0000-0000-00000E000000}"/>
    <cellStyle name="Normal 3" xfId="5" xr:uid="{00000000-0005-0000-0000-00000F000000}"/>
    <cellStyle name="Normal 3 2" xfId="13" xr:uid="{00000000-0005-0000-0000-000010000000}"/>
    <cellStyle name="Normal 3_1.3. Países" xfId="20" xr:uid="{00000000-0005-0000-0000-000011000000}"/>
    <cellStyle name="Normal 4" xfId="7" xr:uid="{00000000-0005-0000-0000-000012000000}"/>
    <cellStyle name="Porcentaje" xfId="21" builtinId="5"/>
    <cellStyle name="Porcentaje 2" xfId="11" xr:uid="{00000000-0005-0000-0000-000014000000}"/>
    <cellStyle name="Total 2" xfId="10" xr:uid="{00000000-0005-0000-0000-000015000000}"/>
  </cellStyles>
  <dxfs count="211"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  <dxf>
      <numFmt numFmtId="175" formatCode="\-\-"/>
    </dxf>
  </dxfs>
  <tableStyles count="0" defaultTableStyle="TableStyleMedium2" defaultPivotStyle="PivotStyleLight16"/>
  <colors>
    <mruColors>
      <color rgb="FF9D2449"/>
      <color rgb="FFD4C19C"/>
      <color rgb="FF133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142875</xdr:rowOff>
    </xdr:from>
    <xdr:to>
      <xdr:col>12</xdr:col>
      <xdr:colOff>68204</xdr:colOff>
      <xdr:row>2</xdr:row>
      <xdr:rowOff>342900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087B76-463D-407B-BFBD-12830F160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047875" y="238125"/>
          <a:ext cx="6116579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161925</xdr:colOff>
      <xdr:row>1</xdr:row>
      <xdr:rowOff>28575</xdr:rowOff>
    </xdr:from>
    <xdr:to>
      <xdr:col>25</xdr:col>
      <xdr:colOff>727363</xdr:colOff>
      <xdr:row>2</xdr:row>
      <xdr:rowOff>38100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34B8097-8995-45ED-8BA1-D5FD6F8D01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725275" y="123825"/>
          <a:ext cx="4918363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</xdr:colOff>
      <xdr:row>0</xdr:row>
      <xdr:rowOff>85725</xdr:rowOff>
    </xdr:from>
    <xdr:to>
      <xdr:col>7</xdr:col>
      <xdr:colOff>133350</xdr:colOff>
      <xdr:row>2</xdr:row>
      <xdr:rowOff>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E9F7796-2A93-46A3-ABBD-6EB5120A8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066925" y="85725"/>
          <a:ext cx="490537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428625</xdr:colOff>
      <xdr:row>0</xdr:row>
      <xdr:rowOff>85725</xdr:rowOff>
    </xdr:from>
    <xdr:to>
      <xdr:col>17</xdr:col>
      <xdr:colOff>9525</xdr:colOff>
      <xdr:row>2</xdr:row>
      <xdr:rowOff>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1B1B019-9C4E-438E-B2CC-08F80317A3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6543675" y="85725"/>
          <a:ext cx="4905375" cy="771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361950</xdr:colOff>
      <xdr:row>1</xdr:row>
      <xdr:rowOff>104775</xdr:rowOff>
    </xdr:from>
    <xdr:to>
      <xdr:col>15</xdr:col>
      <xdr:colOff>66675</xdr:colOff>
      <xdr:row>2</xdr:row>
      <xdr:rowOff>114300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9C64C0F3-1021-4D43-8956-29A43EE580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7124700" y="200025"/>
          <a:ext cx="4905375" cy="7715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247650</xdr:colOff>
      <xdr:row>1</xdr:row>
      <xdr:rowOff>0</xdr:rowOff>
    </xdr:from>
    <xdr:to>
      <xdr:col>26</xdr:col>
      <xdr:colOff>28575</xdr:colOff>
      <xdr:row>2</xdr:row>
      <xdr:rowOff>9525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334CA037-F124-4F93-A7B6-E18D1A9B7F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715750" y="95250"/>
          <a:ext cx="4905375" cy="771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85725</xdr:colOff>
      <xdr:row>1</xdr:row>
      <xdr:rowOff>47625</xdr:rowOff>
    </xdr:from>
    <xdr:to>
      <xdr:col>22</xdr:col>
      <xdr:colOff>485775</xdr:colOff>
      <xdr:row>2</xdr:row>
      <xdr:rowOff>57150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62B6CEB8-549E-485C-BF25-1F96C7E910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8572500" y="142875"/>
          <a:ext cx="4905375" cy="7715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1</xdr:row>
      <xdr:rowOff>9525</xdr:rowOff>
    </xdr:from>
    <xdr:to>
      <xdr:col>16</xdr:col>
      <xdr:colOff>352425</xdr:colOff>
      <xdr:row>2</xdr:row>
      <xdr:rowOff>19050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11EA4E97-15B4-4821-A742-F18847C827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5038725" y="104775"/>
          <a:ext cx="4905375" cy="7715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733425</xdr:colOff>
      <xdr:row>1</xdr:row>
      <xdr:rowOff>28575</xdr:rowOff>
    </xdr:from>
    <xdr:to>
      <xdr:col>28</xdr:col>
      <xdr:colOff>114300</xdr:colOff>
      <xdr:row>2</xdr:row>
      <xdr:rowOff>38100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DF3C8D5C-DE82-482E-9C8E-501C8EA096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4982825" y="123825"/>
          <a:ext cx="4905375" cy="7715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364672</xdr:colOff>
      <xdr:row>1</xdr:row>
      <xdr:rowOff>5443</xdr:rowOff>
    </xdr:from>
    <xdr:to>
      <xdr:col>25</xdr:col>
      <xdr:colOff>269422</xdr:colOff>
      <xdr:row>2</xdr:row>
      <xdr:rowOff>14968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7BBAB87D-8BC3-4063-BDB6-5055BE375BE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250386" y="100693"/>
          <a:ext cx="4898572" cy="771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is%20Vazquez/CONAPO_2023/00.%20OMI/4.%20Naturalizados/Insumos/Trabajados/Naturalizados%20Gu&#237;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V.3"/>
      <sheetName val="I.V.4"/>
      <sheetName val="I.V.5"/>
      <sheetName val="I.V.6"/>
      <sheetName val="IV.7"/>
      <sheetName val="20_IV.9.-I.V.8"/>
      <sheetName val="19-21_IV.8.-IV.9"/>
    </sheetNames>
    <sheetDataSet>
      <sheetData sheetId="0"/>
      <sheetData sheetId="1"/>
      <sheetData sheetId="2"/>
      <sheetData sheetId="3"/>
      <sheetData sheetId="4">
        <row r="2">
          <cell r="E2" t="str">
            <v>Atlanta-Sandy Springs-Roswell, GA</v>
          </cell>
          <cell r="F2" t="str">
            <v>Atlanta-Sandy Springs-Alpharetta, GA</v>
          </cell>
          <cell r="G2">
            <v>13522</v>
          </cell>
          <cell r="H2">
            <v>1011</v>
          </cell>
        </row>
        <row r="3">
          <cell r="E3" t="str">
            <v>Austin-Round Rock, TX</v>
          </cell>
          <cell r="F3" t="str">
            <v>Austin-Round Rock-Georgetown, TX</v>
          </cell>
          <cell r="G3">
            <v>6417</v>
          </cell>
          <cell r="H3">
            <v>1346</v>
          </cell>
        </row>
        <row r="4">
          <cell r="E4" t="str">
            <v>Baltimore-Columbia-Towson, MD</v>
          </cell>
          <cell r="F4" t="str">
            <v>Baltimore-Columbia-Towson, MD</v>
          </cell>
          <cell r="G4">
            <v>6498</v>
          </cell>
          <cell r="H4">
            <v>115</v>
          </cell>
        </row>
        <row r="5">
          <cell r="E5" t="str">
            <v>Boston-Cambridge-Newton, MA-NH</v>
          </cell>
          <cell r="F5" t="str">
            <v>Boston-Cambridge-Newton, MA-NH</v>
          </cell>
          <cell r="G5">
            <v>19015</v>
          </cell>
          <cell r="H5">
            <v>197</v>
          </cell>
        </row>
        <row r="6">
          <cell r="E6" t="str">
            <v>Bridgeport-Stamford-Norwalk, CT</v>
          </cell>
          <cell r="F6" t="str">
            <v>Bridgeport-Stamford-Norwalk, CT</v>
          </cell>
          <cell r="G6">
            <v>4527</v>
          </cell>
          <cell r="H6">
            <v>114</v>
          </cell>
        </row>
        <row r="7">
          <cell r="F7" t="str">
            <v>Cape Coral-Fort Myers, FL</v>
          </cell>
          <cell r="G7">
            <v>2950</v>
          </cell>
          <cell r="H7">
            <v>170</v>
          </cell>
        </row>
        <row r="8">
          <cell r="E8" t="str">
            <v>Charlotte-Concord-Gastonia, NC-SC</v>
          </cell>
          <cell r="F8" t="str">
            <v>Charlotte-Concord-Gastonia, NC-SC</v>
          </cell>
          <cell r="G8">
            <v>4524</v>
          </cell>
          <cell r="H8">
            <v>337</v>
          </cell>
        </row>
        <row r="9">
          <cell r="E9" t="str">
            <v>Chicago-Naperville-Elgin, IL-IN-WI</v>
          </cell>
          <cell r="F9" t="str">
            <v>Chicago-Naperville-Elgin, IL-IN-WI</v>
          </cell>
          <cell r="G9">
            <v>21729</v>
          </cell>
          <cell r="H9">
            <v>3925</v>
          </cell>
        </row>
        <row r="10">
          <cell r="E10" t="str">
            <v>Cincinnati, OH-KY-IN</v>
          </cell>
          <cell r="F10" t="str">
            <v>Cincinnati, OH-KY-IN</v>
          </cell>
          <cell r="G10">
            <v>2363</v>
          </cell>
          <cell r="H10">
            <v>123</v>
          </cell>
        </row>
        <row r="11">
          <cell r="E11" t="str">
            <v>Cleveland-Elyria, OH</v>
          </cell>
          <cell r="F11" t="str">
            <v>Cleveland-Elyria, OH</v>
          </cell>
          <cell r="G11">
            <v>2234</v>
          </cell>
          <cell r="H11">
            <v>61</v>
          </cell>
        </row>
        <row r="12">
          <cell r="E12" t="str">
            <v>Columbus, OH</v>
          </cell>
          <cell r="F12" t="str">
            <v>Columbus, OH</v>
          </cell>
          <cell r="G12">
            <v>4568</v>
          </cell>
          <cell r="H12">
            <v>108</v>
          </cell>
        </row>
        <row r="13">
          <cell r="E13" t="str">
            <v>Dallas-Fort Worth-Arlington, TX</v>
          </cell>
          <cell r="F13" t="str">
            <v>Dallas-Fort Worth-Arlington, TX</v>
          </cell>
          <cell r="G13">
            <v>26151</v>
          </cell>
          <cell r="H13">
            <v>6094</v>
          </cell>
        </row>
        <row r="14">
          <cell r="E14" t="str">
            <v>Denver-Aurora-Lakewood, CO</v>
          </cell>
          <cell r="F14" t="str">
            <v>Denver-Aurora-Lakewood, CO</v>
          </cell>
          <cell r="G14">
            <v>5790</v>
          </cell>
          <cell r="H14">
            <v>1177</v>
          </cell>
        </row>
        <row r="15">
          <cell r="E15" t="str">
            <v>Detroit-Warren-Dearborn, MI</v>
          </cell>
          <cell r="F15" t="str">
            <v>Detroit-Warren-Dearborn, MI</v>
          </cell>
          <cell r="G15">
            <v>7695</v>
          </cell>
          <cell r="H15">
            <v>412</v>
          </cell>
        </row>
        <row r="16">
          <cell r="E16" t="str">
            <v>El Paso, TX</v>
          </cell>
          <cell r="F16" t="str">
            <v>El Paso, TX</v>
          </cell>
          <cell r="G16">
            <v>3331</v>
          </cell>
          <cell r="H16">
            <v>2800</v>
          </cell>
        </row>
        <row r="17">
          <cell r="E17" t="str">
            <v>Hartford-West Hartford-East Hartford, CT</v>
          </cell>
          <cell r="F17" t="str">
            <v>Hartford-East Hartford-Middletown, CT</v>
          </cell>
          <cell r="G17">
            <v>3968</v>
          </cell>
          <cell r="H17">
            <v>57</v>
          </cell>
        </row>
        <row r="18">
          <cell r="E18" t="str">
            <v>Houston-The Woodlands-Sugar Land, TX</v>
          </cell>
          <cell r="F18" t="str">
            <v>Houston-The Woodlands-Sugar Land, TX</v>
          </cell>
          <cell r="G18">
            <v>24369</v>
          </cell>
          <cell r="H18">
            <v>5023</v>
          </cell>
        </row>
        <row r="19">
          <cell r="E19" t="str">
            <v>Indianapolis-Carmel-Anderson, IN</v>
          </cell>
          <cell r="F19" t="str">
            <v>Indianapolis-Carmel-Anderson, IN</v>
          </cell>
          <cell r="G19">
            <v>3332</v>
          </cell>
          <cell r="H19">
            <v>285</v>
          </cell>
        </row>
        <row r="20">
          <cell r="E20" t="str">
            <v>Jacksonville, FL</v>
          </cell>
          <cell r="F20" t="str">
            <v>Jacksonville, FL</v>
          </cell>
          <cell r="G20">
            <v>2445</v>
          </cell>
          <cell r="H20">
            <v>48</v>
          </cell>
        </row>
        <row r="21">
          <cell r="E21" t="str">
            <v>Kansas City, MO-KS</v>
          </cell>
          <cell r="F21" t="str">
            <v>Kansas City, MO-KS</v>
          </cell>
          <cell r="G21">
            <v>2407</v>
          </cell>
          <cell r="H21">
            <v>397</v>
          </cell>
        </row>
        <row r="22">
          <cell r="E22" t="str">
            <v>Las Vegas-Henderson-Paradise, NV</v>
          </cell>
          <cell r="F22" t="str">
            <v>Las Vegas-Henderson-Paradise, NV</v>
          </cell>
          <cell r="G22">
            <v>6770</v>
          </cell>
          <cell r="H22">
            <v>1324</v>
          </cell>
        </row>
        <row r="23">
          <cell r="E23" t="str">
            <v>Los Angeles-Long Beach-Anaheim, CA</v>
          </cell>
          <cell r="F23" t="str">
            <v>Los Angeles-Long Beach-Anaheim, CA</v>
          </cell>
          <cell r="G23">
            <v>80727</v>
          </cell>
          <cell r="H23">
            <v>18730</v>
          </cell>
        </row>
        <row r="24">
          <cell r="F24" t="str">
            <v>Louisville/Jefferson County, KY-IN</v>
          </cell>
          <cell r="G24">
            <v>2828</v>
          </cell>
          <cell r="H24">
            <v>112</v>
          </cell>
        </row>
        <row r="25">
          <cell r="E25" t="str">
            <v>McAllen-Edinburg-Mission, TX</v>
          </cell>
          <cell r="F25" t="str">
            <v>McAllen-Edinburg-Mission, TX</v>
          </cell>
          <cell r="G25">
            <v>2182</v>
          </cell>
          <cell r="H25">
            <v>1848</v>
          </cell>
        </row>
        <row r="26">
          <cell r="E26" t="str">
            <v>Miami-Fort Lauderdale-West Palm Beach, FL</v>
          </cell>
          <cell r="F26" t="str">
            <v>Miami-Fort Lauderdale-Pompano Beach, FL</v>
          </cell>
          <cell r="G26">
            <v>68880</v>
          </cell>
          <cell r="H26">
            <v>1042</v>
          </cell>
        </row>
        <row r="27">
          <cell r="E27" t="str">
            <v>Minneapolis-Saint Paul-Bloomington, MN-WI</v>
          </cell>
          <cell r="F27" t="str">
            <v>Minneapolis-Saint Paul-Bloomington, MN-WI</v>
          </cell>
          <cell r="G27">
            <v>7347</v>
          </cell>
          <cell r="H27">
            <v>434</v>
          </cell>
        </row>
        <row r="28">
          <cell r="F28" t="str">
            <v>Nashville-Davidson--Murfreesboro--Franklin, TN</v>
          </cell>
          <cell r="G28">
            <v>2242</v>
          </cell>
          <cell r="H28">
            <v>165</v>
          </cell>
        </row>
        <row r="29">
          <cell r="F29" t="str">
            <v>New Haven-Milford, CT</v>
          </cell>
          <cell r="G29">
            <v>2333</v>
          </cell>
          <cell r="H29">
            <v>49</v>
          </cell>
        </row>
        <row r="30">
          <cell r="E30" t="str">
            <v>New York-Newark-Jersey City, NY-NJ-PA</v>
          </cell>
          <cell r="F30" t="str">
            <v>New York-Newark-Jersey City, NY-NJ-PA</v>
          </cell>
          <cell r="G30">
            <v>116201</v>
          </cell>
          <cell r="H30">
            <v>2000</v>
          </cell>
        </row>
        <row r="31">
          <cell r="E31" t="str">
            <v>Orlando-Kissimmee-Sanford, FL</v>
          </cell>
          <cell r="F31" t="str">
            <v>Orlando-Kissimmee-Sanford, FL</v>
          </cell>
          <cell r="G31">
            <v>10536</v>
          </cell>
          <cell r="H31">
            <v>331</v>
          </cell>
        </row>
        <row r="32">
          <cell r="E32" t="str">
            <v>Oxnard-Thousand Oaks-Ventura, CA</v>
          </cell>
          <cell r="F32" t="str">
            <v>Oxnard-Thousand Oaks-Ventura, CA</v>
          </cell>
          <cell r="G32">
            <v>3316</v>
          </cell>
          <cell r="H32">
            <v>1405</v>
          </cell>
        </row>
        <row r="33">
          <cell r="E33" t="str">
            <v>Philadelphia-Camden-Wilmington, PA-NJ-DE-MD</v>
          </cell>
          <cell r="F33" t="str">
            <v>Philadelphia-Camden-Wilmington, PA-NJ-DE-MD</v>
          </cell>
          <cell r="G33">
            <v>14088</v>
          </cell>
          <cell r="H33">
            <v>392</v>
          </cell>
        </row>
        <row r="34">
          <cell r="E34" t="str">
            <v>Phoenix-Mesa-Scottsdale, AZ</v>
          </cell>
          <cell r="F34" t="str">
            <v>Phoenix-Mesa-Chandler, AZ</v>
          </cell>
          <cell r="G34">
            <v>13635</v>
          </cell>
          <cell r="H34">
            <v>4839</v>
          </cell>
        </row>
        <row r="35">
          <cell r="E35" t="str">
            <v>Portland-Vancouver-Hillsboro, OR-WA</v>
          </cell>
          <cell r="F35" t="str">
            <v>Portland-Vancouver-Hillsboro, OR-WA</v>
          </cell>
          <cell r="G35">
            <v>5418</v>
          </cell>
          <cell r="H35">
            <v>868</v>
          </cell>
        </row>
        <row r="36">
          <cell r="E36" t="str">
            <v>Providence-Warwick, RI-MA</v>
          </cell>
          <cell r="F36" t="str">
            <v>Providence-Warwick, RI-MA</v>
          </cell>
          <cell r="G36">
            <v>4123</v>
          </cell>
          <cell r="H36">
            <v>63</v>
          </cell>
        </row>
        <row r="37">
          <cell r="E37" t="str">
            <v>Raleigh, NC</v>
          </cell>
          <cell r="F37" t="str">
            <v>Raleigh-Cary, NC</v>
          </cell>
          <cell r="G37">
            <v>3075</v>
          </cell>
          <cell r="H37">
            <v>221</v>
          </cell>
        </row>
        <row r="38">
          <cell r="E38" t="str">
            <v>Riverside-San Bernardino-Ontario, CA</v>
          </cell>
          <cell r="F38" t="str">
            <v>Riverside-San Bernardino-Ontario, CA</v>
          </cell>
          <cell r="G38">
            <v>16645</v>
          </cell>
          <cell r="H38">
            <v>7799</v>
          </cell>
        </row>
        <row r="39">
          <cell r="E39" t="str">
            <v>Sacramento--Roseville--Folsom, CA</v>
          </cell>
          <cell r="F39" t="str">
            <v>Sacramento-Roseville-Folsom, CA</v>
          </cell>
          <cell r="G39">
            <v>5927</v>
          </cell>
          <cell r="H39">
            <v>981</v>
          </cell>
        </row>
        <row r="40">
          <cell r="E40" t="str">
            <v>Saint Louis, MO-IL</v>
          </cell>
          <cell r="F40" t="str">
            <v>Saint Louis, MO-IL</v>
          </cell>
          <cell r="G40">
            <v>2183</v>
          </cell>
          <cell r="H40">
            <v>109</v>
          </cell>
        </row>
        <row r="41">
          <cell r="F41" t="str">
            <v>Salt Lake City, UT</v>
          </cell>
          <cell r="G41">
            <v>2191</v>
          </cell>
          <cell r="H41">
            <v>487</v>
          </cell>
        </row>
        <row r="42">
          <cell r="E42" t="str">
            <v>San Antonio-New Braunfels, TX</v>
          </cell>
          <cell r="F42" t="str">
            <v>San Antonio-New Braunfels, TX</v>
          </cell>
          <cell r="G42">
            <v>5258</v>
          </cell>
          <cell r="H42">
            <v>2373</v>
          </cell>
        </row>
        <row r="43">
          <cell r="E43" t="str">
            <v>San Diego-Chula Vista-Carlsbad, CA</v>
          </cell>
          <cell r="F43" t="str">
            <v>San Diego-Chula Vista-Carlsbad, CA</v>
          </cell>
          <cell r="G43">
            <v>15069</v>
          </cell>
          <cell r="H43">
            <v>5787</v>
          </cell>
        </row>
        <row r="44">
          <cell r="E44" t="str">
            <v>San Francisco-Oakland-Berkeley, CA</v>
          </cell>
          <cell r="F44" t="str">
            <v>San Francisco-Oakland-Berkeley, CA</v>
          </cell>
          <cell r="G44">
            <v>21909</v>
          </cell>
          <cell r="H44">
            <v>2132</v>
          </cell>
        </row>
        <row r="45">
          <cell r="E45" t="str">
            <v>San Jose-Sunnyvale-Santa Clara, CA</v>
          </cell>
          <cell r="F45" t="str">
            <v>San Jose-Sunnyvale-Santa Clara, CA</v>
          </cell>
          <cell r="G45">
            <v>11597</v>
          </cell>
          <cell r="H45">
            <v>1088</v>
          </cell>
        </row>
        <row r="46">
          <cell r="E46" t="str">
            <v>Seattle-Tacoma-Bellevue, WA</v>
          </cell>
          <cell r="F46" t="str">
            <v>Seattle-Tacoma-Bellevue, WA</v>
          </cell>
          <cell r="G46">
            <v>15040</v>
          </cell>
          <cell r="H46">
            <v>840</v>
          </cell>
        </row>
        <row r="47">
          <cell r="F47" t="str">
            <v>Stockton, CA</v>
          </cell>
          <cell r="G47">
            <v>2347</v>
          </cell>
          <cell r="H47">
            <v>727</v>
          </cell>
        </row>
        <row r="48">
          <cell r="E48" t="str">
            <v>Tampa-Saint Petersburg-Clearwater, FL</v>
          </cell>
          <cell r="F48" t="str">
            <v>Tampa-Saint Petersburg-Clearwater, FL</v>
          </cell>
          <cell r="G48">
            <v>11517</v>
          </cell>
          <cell r="H48">
            <v>404</v>
          </cell>
        </row>
        <row r="49">
          <cell r="E49" t="str">
            <v>Urban Honolulu, HI</v>
          </cell>
          <cell r="F49" t="str">
            <v>Urban Honolulu, HI</v>
          </cell>
          <cell r="G49">
            <v>2741</v>
          </cell>
          <cell r="H49">
            <v>48</v>
          </cell>
        </row>
        <row r="50">
          <cell r="E50" t="str">
            <v>Washington-Arlington-Alexandria, DC-VA-MD-WV</v>
          </cell>
          <cell r="F50" t="str">
            <v>Washington-Arlington-Alexandria, DC-VA-MD-WV</v>
          </cell>
          <cell r="G50">
            <v>30089</v>
          </cell>
          <cell r="H50">
            <v>542</v>
          </cell>
        </row>
        <row r="51">
          <cell r="E51" t="str">
            <v>Worcester, MA-CT</v>
          </cell>
          <cell r="F51" t="str">
            <v>Worcester, MA-CT</v>
          </cell>
          <cell r="G51">
            <v>2569</v>
          </cell>
          <cell r="H51">
            <v>30</v>
          </cell>
        </row>
        <row r="52">
          <cell r="E52" t="str">
            <v>San Juan-Carolina-Caguas, PR</v>
          </cell>
          <cell r="G52">
            <v>0</v>
          </cell>
          <cell r="H52">
            <v>0</v>
          </cell>
        </row>
        <row r="53">
          <cell r="E53" t="str">
            <v>Fresno, CA</v>
          </cell>
          <cell r="G53">
            <v>0</v>
          </cell>
          <cell r="H53">
            <v>0</v>
          </cell>
        </row>
        <row r="54">
          <cell r="E54" t="str">
            <v>Tucson, AZ</v>
          </cell>
          <cell r="G54">
            <v>0</v>
          </cell>
          <cell r="H54">
            <v>0</v>
          </cell>
        </row>
        <row r="55">
          <cell r="E55" t="str">
            <v>Bakersfield, CA</v>
          </cell>
          <cell r="G55">
            <v>0</v>
          </cell>
          <cell r="H55">
            <v>0</v>
          </cell>
        </row>
        <row r="56">
          <cell r="E56" t="str">
            <v>Richmond, VA</v>
          </cell>
        </row>
        <row r="57">
          <cell r="E57" t="str">
            <v>Pittsburgh, PA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8"/>
  <sheetViews>
    <sheetView tabSelected="1" workbookViewId="0">
      <pane ySplit="9" topLeftCell="A10" activePane="bottomLeft" state="frozen"/>
      <selection pane="bottomLeft" activeCell="C28" sqref="C28"/>
    </sheetView>
  </sheetViews>
  <sheetFormatPr baseColWidth="10" defaultColWidth="0" defaultRowHeight="18" customHeight="1" zeroHeight="1"/>
  <cols>
    <col min="1" max="2" width="2.85546875" style="5" customWidth="1"/>
    <col min="3" max="3" width="15" style="5" customWidth="1"/>
    <col min="4" max="13" width="11.42578125" style="5" customWidth="1"/>
    <col min="14" max="14" width="15.7109375" style="5" customWidth="1"/>
    <col min="15" max="16" width="2.85546875" style="5" customWidth="1"/>
    <col min="17" max="16384" width="11.42578125" style="5" hidden="1"/>
  </cols>
  <sheetData>
    <row r="1" spans="3:14" ht="7.5" customHeight="1"/>
    <row r="2" spans="3:14" ht="60" customHeight="1"/>
    <row r="3" spans="3:14" ht="41.25" customHeight="1"/>
    <row r="6" spans="3:14" ht="7.5" customHeight="1"/>
    <row r="7" spans="3:14">
      <c r="C7" s="318" t="s">
        <v>381</v>
      </c>
      <c r="D7" s="318"/>
      <c r="E7" s="318"/>
      <c r="F7" s="318"/>
      <c r="G7" s="318"/>
      <c r="H7" s="318"/>
      <c r="I7" s="318"/>
      <c r="J7" s="318"/>
      <c r="K7" s="318"/>
      <c r="L7" s="318"/>
      <c r="M7" s="318"/>
      <c r="N7" s="318"/>
    </row>
    <row r="8" spans="3:14"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</row>
    <row r="9" spans="3:14"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</row>
    <row r="10" spans="3:14" ht="7.5" customHeight="1"/>
    <row r="11" spans="3:14" ht="45" customHeight="1">
      <c r="C11" s="317" t="s">
        <v>406</v>
      </c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</row>
    <row r="12" spans="3:14" ht="7.5" customHeight="1"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</row>
    <row r="13" spans="3:14" ht="45" customHeight="1">
      <c r="C13" s="317" t="s">
        <v>391</v>
      </c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</row>
    <row r="14" spans="3:14" ht="7.5" customHeight="1"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</row>
    <row r="15" spans="3:14" s="17" customFormat="1" ht="45" customHeight="1">
      <c r="C15" s="317" t="s">
        <v>390</v>
      </c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</row>
    <row r="16" spans="3:14" ht="7.5" customHeight="1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</row>
    <row r="17" spans="3:14" ht="45" customHeight="1">
      <c r="C17" s="317" t="s">
        <v>389</v>
      </c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</row>
    <row r="18" spans="3:14" ht="7.5" customHeight="1"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</row>
    <row r="19" spans="3:14" ht="45" customHeight="1">
      <c r="C19" s="317" t="s">
        <v>384</v>
      </c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</row>
    <row r="20" spans="3:14" ht="7.5" customHeight="1"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132"/>
      <c r="N20" s="132"/>
    </row>
    <row r="21" spans="3:14" ht="45" customHeight="1">
      <c r="C21" s="317" t="s">
        <v>414</v>
      </c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</row>
    <row r="22" spans="3:14" ht="7.5" customHeight="1"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</row>
    <row r="23" spans="3:14" ht="45" customHeight="1">
      <c r="C23" s="317" t="s">
        <v>385</v>
      </c>
      <c r="D23" s="317"/>
      <c r="E23" s="317"/>
      <c r="F23" s="317"/>
      <c r="G23" s="317"/>
      <c r="H23" s="317"/>
      <c r="I23" s="317"/>
      <c r="J23" s="317"/>
      <c r="K23" s="317"/>
      <c r="L23" s="317"/>
      <c r="M23" s="317"/>
      <c r="N23" s="317"/>
    </row>
    <row r="24" spans="3:14" ht="7.5" customHeight="1"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</row>
    <row r="25" spans="3:14" ht="45" customHeight="1">
      <c r="C25" s="317" t="s">
        <v>386</v>
      </c>
      <c r="D25" s="317"/>
      <c r="E25" s="317"/>
      <c r="F25" s="317"/>
      <c r="G25" s="317"/>
      <c r="H25" s="317"/>
      <c r="I25" s="317"/>
      <c r="J25" s="317"/>
      <c r="K25" s="317"/>
      <c r="L25" s="317"/>
      <c r="M25" s="317"/>
      <c r="N25" s="317"/>
    </row>
    <row r="26" spans="3:14" ht="7.5" customHeight="1"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</row>
    <row r="27" spans="3:14" ht="45" customHeight="1">
      <c r="C27" s="317" t="s">
        <v>387</v>
      </c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</row>
    <row r="28" spans="3:14" ht="7.5" customHeight="1"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</sheetData>
  <mergeCells count="10">
    <mergeCell ref="C7:N9"/>
    <mergeCell ref="C11:N11"/>
    <mergeCell ref="C13:N13"/>
    <mergeCell ref="C15:N15"/>
    <mergeCell ref="C17:N17"/>
    <mergeCell ref="C21:N21"/>
    <mergeCell ref="C23:N23"/>
    <mergeCell ref="C25:N25"/>
    <mergeCell ref="C27:N27"/>
    <mergeCell ref="C19:N19"/>
  </mergeCells>
  <hyperlinks>
    <hyperlink ref="C11:N11" location="'IV.1. Totales naturalización'!A1" display="IV.1. Total de peticiones de naturalización estadounidense según resolución y país o región de nacimiento, 1907- 2021" xr:uid="{58CB719D-FA33-44BB-8183-5F25D85A3E86}"/>
    <hyperlink ref="C13:N13" location="'IV.2. Por región nacimiento'!A1" display="IV.2.Total de personas con carta de naturalización estadounidense aceptada según región de nacimiento, 2000-2021" xr:uid="{2617A575-CF95-43A6-A4D7-BBA130C2A8AF}"/>
    <hyperlink ref="C15:N15" location="'IV.3. País nacimiento'!A1" display="IV.3. Total de personas con carta de naturalización estadounidense aceptada por país de nacimiento 2000-2021" xr:uid="{FE588CB9-C4AA-45C3-868E-D00CA2CC604C}"/>
    <hyperlink ref="C17:N17" location="'IV.4. Principales países nac'!A1" display="IV.4. Total de cartas de naturalización estadounidense aceptadas según principales países de nacimiento,  2000-2021" xr:uid="{60F4B749-9AB2-4F0D-84D0-3651C44B5B29}"/>
    <hyperlink ref="C19:N19" location="'IV.5. Estados residencia'!A1" display="IV.5. Total de cartas de naturalización estadounidense aceptadas según país de nacimiento y estados o territorios de residencia en EE. UU., 2010-2021" xr:uid="{58A5C33D-3A6F-4458-A85E-4758B0363115}"/>
    <hyperlink ref="C21:N21" location="'IV.6. Principales estados res'!A1" display="IV.6. Total de cartas de naturalización estadounidense aceptadas según país de nacimiento y principales estados y territorios de residencia en EE.UU.,  2010-2021" xr:uid="{0891CF6A-E767-4E7B-A0DA-DDBEB98DF9FE}"/>
    <hyperlink ref="C23:N23" location="'IV.7. Área geográfica '!A1" display="IV.7. Total de personas con cartas de naturalización estadounidense aceptadas según país de nacimiento y principales áreas geográficas de residencia en EE. UU.,  2010-2021" xr:uid="{3CFB1C20-0E2D-46D8-A7F6-68CADEB0B0B3}"/>
    <hyperlink ref="C25:N25" location="'IV.8. Grupo edad y sexo'!A1" display="'IV.8. Grupo edad y sexo'!A1" xr:uid="{97BBDF13-9C84-4A47-845B-023B93B576D2}"/>
    <hyperlink ref="C27:N27" location="'IV.8.1. Estado civil y sexo'!A1" display="'IV.8.1. Estado civil y sexo'!A1" xr:uid="{C55ED06B-F5DB-478C-8B45-7717310281AC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F17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D15" sqref="D15"/>
    </sheetView>
  </sheetViews>
  <sheetFormatPr baseColWidth="10" defaultColWidth="0" defaultRowHeight="18" zeroHeight="1"/>
  <cols>
    <col min="1" max="1" width="3.5703125" style="1" customWidth="1"/>
    <col min="2" max="2" width="22.42578125" style="1" customWidth="1"/>
    <col min="3" max="3" width="9.85546875" style="1" bestFit="1" customWidth="1"/>
    <col min="4" max="4" width="9.5703125" style="1" bestFit="1" customWidth="1"/>
    <col min="5" max="5" width="9.42578125" style="1" bestFit="1" customWidth="1"/>
    <col min="6" max="6" width="15.140625" style="1" bestFit="1" customWidth="1"/>
    <col min="7" max="7" width="2" style="1" customWidth="1"/>
    <col min="8" max="8" width="9" style="1" bestFit="1" customWidth="1"/>
    <col min="9" max="9" width="9.7109375" style="1" bestFit="1" customWidth="1"/>
    <col min="10" max="10" width="9.42578125" style="1" bestFit="1" customWidth="1"/>
    <col min="11" max="11" width="15.140625" style="1" bestFit="1" customWidth="1"/>
    <col min="12" max="12" width="2" style="1" customWidth="1"/>
    <col min="13" max="13" width="9.42578125" style="1" bestFit="1" customWidth="1"/>
    <col min="14" max="14" width="9.7109375" style="1" bestFit="1" customWidth="1"/>
    <col min="15" max="15" width="9.5703125" style="1" bestFit="1" customWidth="1"/>
    <col min="16" max="16" width="15.140625" style="1" bestFit="1" customWidth="1"/>
    <col min="17" max="17" width="2.85546875" style="1" customWidth="1"/>
    <col min="18" max="18" width="9.42578125" style="1" bestFit="1" customWidth="1"/>
    <col min="19" max="19" width="9.140625" style="1" bestFit="1" customWidth="1"/>
    <col min="20" max="20" width="10" style="1" bestFit="1" customWidth="1"/>
    <col min="21" max="21" width="15.140625" style="1" bestFit="1" customWidth="1"/>
    <col min="22" max="22" width="2" style="1" customWidth="1"/>
    <col min="23" max="24" width="9.5703125" style="1" bestFit="1" customWidth="1"/>
    <col min="25" max="25" width="9.85546875" style="1" bestFit="1" customWidth="1"/>
    <col min="26" max="26" width="15.140625" style="1" bestFit="1" customWidth="1"/>
    <col min="27" max="27" width="3.5703125" style="1" customWidth="1"/>
    <col min="28" max="29" width="9.7109375" style="1" bestFit="1" customWidth="1"/>
    <col min="30" max="30" width="9.5703125" style="1" bestFit="1" customWidth="1"/>
    <col min="31" max="31" width="15.140625" style="1" bestFit="1" customWidth="1"/>
    <col min="32" max="32" width="2.85546875" style="1" customWidth="1"/>
    <col min="33" max="34" width="9.7109375" style="1" bestFit="1" customWidth="1"/>
    <col min="35" max="35" width="9.5703125" style="1" bestFit="1" customWidth="1"/>
    <col min="36" max="36" width="15.140625" style="1" bestFit="1" customWidth="1"/>
    <col min="37" max="37" width="2.85546875" style="1" customWidth="1"/>
    <col min="38" max="39" width="9.7109375" style="1" bestFit="1" customWidth="1"/>
    <col min="40" max="40" width="9.5703125" style="1" bestFit="1" customWidth="1"/>
    <col min="41" max="41" width="15" style="1" customWidth="1"/>
    <col min="42" max="42" width="2.85546875" style="1" customWidth="1"/>
    <col min="43" max="45" width="9.7109375" style="1" customWidth="1"/>
    <col min="46" max="46" width="15" style="1" customWidth="1"/>
    <col min="47" max="47" width="2.85546875" style="1" customWidth="1"/>
    <col min="48" max="50" width="9.7109375" style="1" customWidth="1"/>
    <col min="51" max="51" width="15" style="1" customWidth="1"/>
    <col min="52" max="52" width="2.85546875" style="1" customWidth="1"/>
    <col min="53" max="53" width="11.42578125" style="1" customWidth="1"/>
    <col min="54" max="54" width="8.7109375" style="1" hidden="1" customWidth="1"/>
    <col min="55" max="55" width="8.85546875" style="1" hidden="1" customWidth="1"/>
    <col min="56" max="58" width="12.7109375" style="1" hidden="1" customWidth="1"/>
    <col min="59" max="16384" width="11.42578125" style="1" hidden="1"/>
  </cols>
  <sheetData>
    <row r="1" spans="1:53" ht="7.5" customHeight="1"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</row>
    <row r="2" spans="1:53" ht="60" customHeight="1">
      <c r="A2" s="5"/>
      <c r="B2" s="5"/>
      <c r="C2" s="5"/>
      <c r="D2" s="5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</row>
    <row r="3" spans="1:53" ht="41.25" customHeight="1">
      <c r="A3" s="5"/>
      <c r="B3" s="5"/>
      <c r="C3" s="320" t="s">
        <v>382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</row>
    <row r="4" spans="1:53">
      <c r="B4" s="325" t="s">
        <v>280</v>
      </c>
      <c r="C4" s="325" t="s">
        <v>330</v>
      </c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5"/>
      <c r="AM4" s="325"/>
      <c r="AN4" s="325"/>
      <c r="AO4" s="325"/>
      <c r="AP4" s="325"/>
      <c r="AQ4" s="325"/>
      <c r="AR4" s="325"/>
      <c r="AS4" s="325"/>
      <c r="AT4" s="325"/>
      <c r="AU4" s="325"/>
      <c r="AV4" s="325"/>
      <c r="AW4" s="325"/>
      <c r="AX4" s="325"/>
      <c r="AY4" s="325"/>
      <c r="AZ4" s="325"/>
      <c r="BA4" s="331" t="s">
        <v>369</v>
      </c>
    </row>
    <row r="5" spans="1:53">
      <c r="B5" s="325"/>
      <c r="C5" s="351">
        <v>2005</v>
      </c>
      <c r="D5" s="351"/>
      <c r="E5" s="351"/>
      <c r="F5" s="351"/>
      <c r="G5" s="168"/>
      <c r="H5" s="350">
        <v>2010</v>
      </c>
      <c r="I5" s="350"/>
      <c r="J5" s="350"/>
      <c r="K5" s="350"/>
      <c r="L5" s="168"/>
      <c r="M5" s="350">
        <v>2014</v>
      </c>
      <c r="N5" s="350"/>
      <c r="O5" s="350"/>
      <c r="P5" s="350"/>
      <c r="Q5" s="169"/>
      <c r="R5" s="350">
        <v>2015</v>
      </c>
      <c r="S5" s="350"/>
      <c r="T5" s="350"/>
      <c r="U5" s="350"/>
      <c r="V5" s="169"/>
      <c r="W5" s="350">
        <v>2016</v>
      </c>
      <c r="X5" s="350"/>
      <c r="Y5" s="350"/>
      <c r="Z5" s="350"/>
      <c r="AA5" s="350"/>
      <c r="AB5" s="350">
        <v>2017</v>
      </c>
      <c r="AC5" s="350"/>
      <c r="AD5" s="350"/>
      <c r="AE5" s="350"/>
      <c r="AF5" s="267"/>
      <c r="AG5" s="350">
        <v>2018</v>
      </c>
      <c r="AH5" s="350"/>
      <c r="AI5" s="350"/>
      <c r="AJ5" s="350"/>
      <c r="AK5" s="267"/>
      <c r="AL5" s="350">
        <v>2019</v>
      </c>
      <c r="AM5" s="350"/>
      <c r="AN5" s="350"/>
      <c r="AO5" s="350"/>
      <c r="AP5" s="350">
        <v>2020</v>
      </c>
      <c r="AQ5" s="350"/>
      <c r="AR5" s="350"/>
      <c r="AS5" s="350"/>
      <c r="AT5" s="350"/>
      <c r="AU5" s="267"/>
      <c r="AV5" s="350">
        <v>2021</v>
      </c>
      <c r="AW5" s="350"/>
      <c r="AX5" s="350"/>
      <c r="AY5" s="350"/>
      <c r="AZ5" s="268"/>
      <c r="BA5" s="331"/>
    </row>
    <row r="6" spans="1:53" ht="22.5" customHeight="1">
      <c r="B6" s="326"/>
      <c r="C6" s="179" t="s">
        <v>3</v>
      </c>
      <c r="D6" s="179" t="s">
        <v>284</v>
      </c>
      <c r="E6" s="179" t="s">
        <v>285</v>
      </c>
      <c r="F6" s="180" t="s">
        <v>352</v>
      </c>
      <c r="G6" s="181"/>
      <c r="H6" s="180" t="s">
        <v>3</v>
      </c>
      <c r="I6" s="179" t="s">
        <v>284</v>
      </c>
      <c r="J6" s="179" t="s">
        <v>285</v>
      </c>
      <c r="K6" s="180" t="s">
        <v>352</v>
      </c>
      <c r="L6" s="182"/>
      <c r="M6" s="180" t="s">
        <v>3</v>
      </c>
      <c r="N6" s="179" t="s">
        <v>284</v>
      </c>
      <c r="O6" s="179" t="s">
        <v>285</v>
      </c>
      <c r="P6" s="180" t="s">
        <v>352</v>
      </c>
      <c r="Q6" s="182"/>
      <c r="R6" s="180" t="s">
        <v>3</v>
      </c>
      <c r="S6" s="179" t="s">
        <v>284</v>
      </c>
      <c r="T6" s="179" t="s">
        <v>285</v>
      </c>
      <c r="U6" s="180" t="s">
        <v>352</v>
      </c>
      <c r="V6" s="182"/>
      <c r="W6" s="180" t="s">
        <v>3</v>
      </c>
      <c r="X6" s="179" t="s">
        <v>284</v>
      </c>
      <c r="Y6" s="179" t="s">
        <v>285</v>
      </c>
      <c r="Z6" s="180" t="s">
        <v>352</v>
      </c>
      <c r="AA6" s="168"/>
      <c r="AB6" s="180" t="s">
        <v>3</v>
      </c>
      <c r="AC6" s="179" t="s">
        <v>284</v>
      </c>
      <c r="AD6" s="179" t="s">
        <v>285</v>
      </c>
      <c r="AE6" s="180" t="s">
        <v>352</v>
      </c>
      <c r="AF6" s="269"/>
      <c r="AG6" s="180" t="s">
        <v>3</v>
      </c>
      <c r="AH6" s="179" t="s">
        <v>284</v>
      </c>
      <c r="AI6" s="179" t="s">
        <v>285</v>
      </c>
      <c r="AJ6" s="180" t="s">
        <v>352</v>
      </c>
      <c r="AK6" s="269"/>
      <c r="AL6" s="180" t="s">
        <v>3</v>
      </c>
      <c r="AM6" s="179" t="s">
        <v>284</v>
      </c>
      <c r="AN6" s="179" t="s">
        <v>285</v>
      </c>
      <c r="AO6" s="180" t="s">
        <v>352</v>
      </c>
      <c r="AP6" s="270"/>
      <c r="AQ6" s="180" t="s">
        <v>3</v>
      </c>
      <c r="AR6" s="179" t="s">
        <v>284</v>
      </c>
      <c r="AS6" s="179" t="s">
        <v>285</v>
      </c>
      <c r="AT6" s="180" t="s">
        <v>352</v>
      </c>
      <c r="AU6" s="271"/>
      <c r="AV6" s="180" t="s">
        <v>3</v>
      </c>
      <c r="AW6" s="179" t="s">
        <v>284</v>
      </c>
      <c r="AX6" s="179" t="s">
        <v>285</v>
      </c>
      <c r="AY6" s="180" t="s">
        <v>352</v>
      </c>
      <c r="AZ6" s="271"/>
      <c r="BA6" s="331"/>
    </row>
    <row r="7" spans="1:53">
      <c r="B7" s="183" t="s">
        <v>273</v>
      </c>
      <c r="C7" s="274">
        <f>SUM(C8:C11)</f>
        <v>604280</v>
      </c>
      <c r="D7" s="272">
        <f t="shared" ref="D7" si="0">SUM(D8:D11)</f>
        <v>267556</v>
      </c>
      <c r="E7" s="272">
        <f t="shared" ref="E7" si="1">SUM(E8:E11)</f>
        <v>335427</v>
      </c>
      <c r="F7" s="272">
        <f t="shared" ref="F7" si="2">SUM(F8:F11)</f>
        <v>1297</v>
      </c>
      <c r="G7" s="273"/>
      <c r="H7" s="274">
        <f>SUM(H8:H11)</f>
        <v>619913</v>
      </c>
      <c r="I7" s="272">
        <f t="shared" ref="I7" si="3">SUM(I8:I11)</f>
        <v>290846</v>
      </c>
      <c r="J7" s="272">
        <f t="shared" ref="J7" si="4">SUM(J8:J11)</f>
        <v>328965</v>
      </c>
      <c r="K7" s="272">
        <f t="shared" ref="K7" si="5">SUM(K8:K11)</f>
        <v>102</v>
      </c>
      <c r="L7" s="273"/>
      <c r="M7" s="274">
        <f>SUM(M8:M11)</f>
        <v>653416</v>
      </c>
      <c r="N7" s="272">
        <f t="shared" ref="N7" si="6">SUM(N8:N11)</f>
        <v>292858</v>
      </c>
      <c r="O7" s="272">
        <f t="shared" ref="O7" si="7">SUM(O8:O11)</f>
        <v>360547</v>
      </c>
      <c r="P7" s="272">
        <f t="shared" ref="P7" si="8">SUM(P8:P11)</f>
        <v>11</v>
      </c>
      <c r="Q7" s="275"/>
      <c r="R7" s="274">
        <f>SUM(R8:R11)</f>
        <v>730259</v>
      </c>
      <c r="S7" s="272">
        <f t="shared" ref="S7" si="9">SUM(S8:S11)</f>
        <v>322164</v>
      </c>
      <c r="T7" s="272">
        <f t="shared" ref="T7" si="10">SUM(T8:T11)</f>
        <v>408064</v>
      </c>
      <c r="U7" s="272">
        <f t="shared" ref="U7" si="11">SUM(U8:U11)</f>
        <v>31</v>
      </c>
      <c r="V7" s="276"/>
      <c r="W7" s="274">
        <f>SUM(W8:W11)</f>
        <v>753060</v>
      </c>
      <c r="X7" s="272">
        <f t="shared" ref="X7" si="12">SUM(X8:X11)</f>
        <v>332563</v>
      </c>
      <c r="Y7" s="272">
        <f t="shared" ref="Y7" si="13">SUM(Y8:Y11)</f>
        <v>420483</v>
      </c>
      <c r="Z7" s="272">
        <f t="shared" ref="Z7" si="14">SUM(Z8:Z11)</f>
        <v>14</v>
      </c>
      <c r="AA7" s="277"/>
      <c r="AB7" s="274">
        <f>SUM(AB8:AB11)</f>
        <v>707265</v>
      </c>
      <c r="AC7" s="272">
        <f t="shared" ref="AC7" si="15">SUM(AC8:AC11)</f>
        <v>310987</v>
      </c>
      <c r="AD7" s="272">
        <f t="shared" ref="AD7" si="16">SUM(AD8:AD11)</f>
        <v>396234</v>
      </c>
      <c r="AE7" s="272">
        <f t="shared" ref="AE7" si="17">SUM(AE8:AE11)</f>
        <v>44</v>
      </c>
      <c r="AF7" s="273"/>
      <c r="AG7" s="274">
        <f>SUM(AG8:AG11)</f>
        <v>761901</v>
      </c>
      <c r="AH7" s="272">
        <f t="shared" ref="AH7" si="18">SUM(AH8:AH11)</f>
        <v>341378</v>
      </c>
      <c r="AI7" s="272">
        <f t="shared" ref="AI7" si="19">SUM(AI8:AI11)</f>
        <v>420415</v>
      </c>
      <c r="AJ7" s="272">
        <f t="shared" ref="AJ7" si="20">SUM(AJ8:AJ11)</f>
        <v>108</v>
      </c>
      <c r="AK7" s="273"/>
      <c r="AL7" s="274">
        <f>SUM(AL8:AL11)</f>
        <v>843593</v>
      </c>
      <c r="AM7" s="272">
        <f t="shared" ref="AM7:AO7" si="21">SUM(AM8:AM11)</f>
        <v>378792</v>
      </c>
      <c r="AN7" s="272">
        <f t="shared" si="21"/>
        <v>464561</v>
      </c>
      <c r="AO7" s="272">
        <f t="shared" si="21"/>
        <v>240</v>
      </c>
      <c r="AP7" s="273"/>
      <c r="AQ7" s="274">
        <f>SUM(AQ8:AQ11)</f>
        <v>628254</v>
      </c>
      <c r="AR7" s="272">
        <f t="shared" ref="AR7" si="22">SUM(AR8:AR11)</f>
        <v>279832</v>
      </c>
      <c r="AS7" s="272">
        <f t="shared" ref="AS7" si="23">SUM(AS8:AS11)</f>
        <v>348333</v>
      </c>
      <c r="AT7" s="272">
        <f t="shared" ref="AT7" si="24">SUM(AT8:AT11)</f>
        <v>89</v>
      </c>
      <c r="AU7" s="273"/>
      <c r="AV7" s="274">
        <f>SUM(AV8:AV11)</f>
        <v>813861</v>
      </c>
      <c r="AW7" s="272">
        <f t="shared" ref="AW7" si="25">SUM(AW8:AW11)</f>
        <v>357768</v>
      </c>
      <c r="AX7" s="272">
        <f t="shared" ref="AX7" si="26">SUM(AX8:AX11)</f>
        <v>456025</v>
      </c>
      <c r="AY7" s="272">
        <f t="shared" ref="AY7" si="27">SUM(AY8:AY11)</f>
        <v>68</v>
      </c>
      <c r="AZ7" s="273"/>
    </row>
    <row r="8" spans="1:53">
      <c r="B8" s="139" t="s">
        <v>270</v>
      </c>
      <c r="C8" s="137">
        <v>132761</v>
      </c>
      <c r="D8" s="137">
        <v>67582</v>
      </c>
      <c r="E8" s="137">
        <v>65179</v>
      </c>
      <c r="F8" s="137" t="s">
        <v>219</v>
      </c>
      <c r="G8" s="278"/>
      <c r="H8" s="137">
        <v>131581</v>
      </c>
      <c r="I8" s="137">
        <v>70850</v>
      </c>
      <c r="J8" s="137">
        <v>60731</v>
      </c>
      <c r="K8" s="137" t="s">
        <v>219</v>
      </c>
      <c r="L8" s="278"/>
      <c r="M8" s="279">
        <v>147369</v>
      </c>
      <c r="N8" s="279">
        <v>75837</v>
      </c>
      <c r="O8" s="279">
        <v>71532</v>
      </c>
      <c r="P8" s="137" t="s">
        <v>219</v>
      </c>
      <c r="Q8" s="280"/>
      <c r="R8" s="279">
        <v>167024</v>
      </c>
      <c r="S8" s="279">
        <v>84724</v>
      </c>
      <c r="T8" s="279">
        <v>82296</v>
      </c>
      <c r="U8" s="137">
        <v>4</v>
      </c>
      <c r="V8" s="281"/>
      <c r="W8" s="279">
        <v>171428</v>
      </c>
      <c r="X8" s="279">
        <v>87013</v>
      </c>
      <c r="Y8" s="279">
        <v>84415</v>
      </c>
      <c r="Z8" s="137" t="s">
        <v>219</v>
      </c>
      <c r="AA8" s="14"/>
      <c r="AB8" s="279">
        <v>149666</v>
      </c>
      <c r="AC8" s="279">
        <v>74618</v>
      </c>
      <c r="AD8" s="279">
        <v>75047</v>
      </c>
      <c r="AE8" s="137">
        <v>1</v>
      </c>
      <c r="AF8" s="278"/>
      <c r="AG8" s="279">
        <v>158954</v>
      </c>
      <c r="AH8" s="279">
        <v>80309</v>
      </c>
      <c r="AI8" s="279">
        <v>78636</v>
      </c>
      <c r="AJ8" s="137">
        <v>9</v>
      </c>
      <c r="AK8" s="278"/>
      <c r="AL8" s="279">
        <v>177418</v>
      </c>
      <c r="AM8" s="279">
        <v>90207</v>
      </c>
      <c r="AN8" s="279">
        <v>87211</v>
      </c>
      <c r="AO8" s="257">
        <v>0</v>
      </c>
      <c r="AP8" s="278"/>
      <c r="AQ8" s="279">
        <v>131044</v>
      </c>
      <c r="AR8" s="279">
        <v>66627</v>
      </c>
      <c r="AS8" s="279">
        <v>64417</v>
      </c>
      <c r="AT8" s="257">
        <v>0</v>
      </c>
      <c r="AU8" s="278"/>
      <c r="AV8" s="279">
        <v>164532</v>
      </c>
      <c r="AW8" s="279">
        <v>81983</v>
      </c>
      <c r="AX8" s="279">
        <v>82549</v>
      </c>
      <c r="AY8" s="257">
        <v>0</v>
      </c>
      <c r="AZ8" s="278"/>
    </row>
    <row r="9" spans="1:53">
      <c r="B9" s="139" t="s">
        <v>271</v>
      </c>
      <c r="C9" s="137">
        <v>397132</v>
      </c>
      <c r="D9" s="137">
        <v>175556</v>
      </c>
      <c r="E9" s="137">
        <v>221576</v>
      </c>
      <c r="F9" s="137" t="s">
        <v>219</v>
      </c>
      <c r="G9" s="278"/>
      <c r="H9" s="137">
        <v>413172</v>
      </c>
      <c r="I9" s="137">
        <v>192445</v>
      </c>
      <c r="J9" s="137">
        <v>220727</v>
      </c>
      <c r="K9" s="137" t="s">
        <v>219</v>
      </c>
      <c r="L9" s="278"/>
      <c r="M9" s="279">
        <v>417117</v>
      </c>
      <c r="N9" s="279">
        <v>186857</v>
      </c>
      <c r="O9" s="279">
        <v>230260</v>
      </c>
      <c r="P9" s="137" t="s">
        <v>219</v>
      </c>
      <c r="Q9" s="280"/>
      <c r="R9" s="279">
        <v>463779</v>
      </c>
      <c r="S9" s="279">
        <v>204290</v>
      </c>
      <c r="T9" s="279">
        <v>259479</v>
      </c>
      <c r="U9" s="137">
        <v>10</v>
      </c>
      <c r="V9" s="281"/>
      <c r="W9" s="279">
        <v>477843</v>
      </c>
      <c r="X9" s="279">
        <v>211081</v>
      </c>
      <c r="Y9" s="279">
        <v>266761</v>
      </c>
      <c r="Z9" s="137">
        <v>1</v>
      </c>
      <c r="AA9" s="14"/>
      <c r="AB9" s="279">
        <v>457506</v>
      </c>
      <c r="AC9" s="279">
        <v>202887</v>
      </c>
      <c r="AD9" s="279">
        <v>254614</v>
      </c>
      <c r="AE9" s="137">
        <v>5</v>
      </c>
      <c r="AF9" s="14"/>
      <c r="AG9" s="279">
        <v>494461</v>
      </c>
      <c r="AH9" s="279">
        <v>224136</v>
      </c>
      <c r="AI9" s="279">
        <v>270314</v>
      </c>
      <c r="AJ9" s="137">
        <v>11</v>
      </c>
      <c r="AK9" s="14"/>
      <c r="AL9" s="279">
        <v>543672</v>
      </c>
      <c r="AM9" s="279">
        <v>246083</v>
      </c>
      <c r="AN9" s="279">
        <v>297588</v>
      </c>
      <c r="AO9" s="137">
        <v>1</v>
      </c>
      <c r="AP9" s="14"/>
      <c r="AQ9" s="279">
        <v>411725</v>
      </c>
      <c r="AR9" s="279">
        <v>184046</v>
      </c>
      <c r="AS9" s="279">
        <v>227679</v>
      </c>
      <c r="AT9" s="257">
        <v>0</v>
      </c>
      <c r="AU9" s="14"/>
      <c r="AV9" s="279">
        <v>543627</v>
      </c>
      <c r="AW9" s="279">
        <v>240412</v>
      </c>
      <c r="AX9" s="279">
        <v>303215</v>
      </c>
      <c r="AY9" s="137">
        <v>0</v>
      </c>
      <c r="AZ9" s="14"/>
    </row>
    <row r="10" spans="1:53">
      <c r="B10" s="139" t="s">
        <v>281</v>
      </c>
      <c r="C10" s="137">
        <v>66851</v>
      </c>
      <c r="D10" s="137">
        <v>21053</v>
      </c>
      <c r="E10" s="137">
        <v>45798</v>
      </c>
      <c r="F10" s="137" t="s">
        <v>219</v>
      </c>
      <c r="G10" s="278"/>
      <c r="H10" s="137">
        <v>71345</v>
      </c>
      <c r="I10" s="137">
        <v>25601</v>
      </c>
      <c r="J10" s="137">
        <v>45744</v>
      </c>
      <c r="K10" s="137" t="s">
        <v>219</v>
      </c>
      <c r="L10" s="278"/>
      <c r="M10" s="279">
        <v>87868</v>
      </c>
      <c r="N10" s="279">
        <v>29751</v>
      </c>
      <c r="O10" s="279">
        <v>58117</v>
      </c>
      <c r="P10" s="137" t="s">
        <v>219</v>
      </c>
      <c r="Q10" s="280"/>
      <c r="R10" s="279">
        <v>98346</v>
      </c>
      <c r="S10" s="279">
        <v>32744</v>
      </c>
      <c r="T10" s="279">
        <v>65600</v>
      </c>
      <c r="U10" s="137">
        <v>2</v>
      </c>
      <c r="V10" s="281"/>
      <c r="W10" s="279">
        <v>102454</v>
      </c>
      <c r="X10" s="279">
        <v>33907</v>
      </c>
      <c r="Y10" s="279">
        <v>68547</v>
      </c>
      <c r="Z10" s="137" t="s">
        <v>219</v>
      </c>
      <c r="AA10" s="14"/>
      <c r="AB10" s="279">
        <v>94998</v>
      </c>
      <c r="AC10" s="279">
        <v>31108</v>
      </c>
      <c r="AD10" s="279">
        <v>63888</v>
      </c>
      <c r="AE10" s="137">
        <v>2</v>
      </c>
      <c r="AF10" s="278"/>
      <c r="AG10" s="279">
        <v>102001</v>
      </c>
      <c r="AH10" s="279">
        <v>33921</v>
      </c>
      <c r="AI10" s="279">
        <v>68073</v>
      </c>
      <c r="AJ10" s="137">
        <v>7</v>
      </c>
      <c r="AK10" s="278"/>
      <c r="AL10" s="279">
        <v>107640</v>
      </c>
      <c r="AM10" s="279">
        <v>35648</v>
      </c>
      <c r="AN10" s="279">
        <v>71992</v>
      </c>
      <c r="AO10" s="257">
        <v>0</v>
      </c>
      <c r="AP10" s="278"/>
      <c r="AQ10" s="279">
        <v>78256</v>
      </c>
      <c r="AR10" s="279">
        <v>25893</v>
      </c>
      <c r="AS10" s="279">
        <v>52362</v>
      </c>
      <c r="AT10" s="257">
        <v>1</v>
      </c>
      <c r="AU10" s="278"/>
      <c r="AV10" s="279">
        <v>98739</v>
      </c>
      <c r="AW10" s="279">
        <v>32393</v>
      </c>
      <c r="AX10" s="279">
        <v>66346</v>
      </c>
      <c r="AY10" s="257">
        <v>0</v>
      </c>
      <c r="AZ10" s="278"/>
    </row>
    <row r="11" spans="1:53">
      <c r="B11" s="140" t="s">
        <v>50</v>
      </c>
      <c r="C11" s="282">
        <v>7536</v>
      </c>
      <c r="D11" s="282">
        <v>3365</v>
      </c>
      <c r="E11" s="282">
        <v>2874</v>
      </c>
      <c r="F11" s="282">
        <v>1297</v>
      </c>
      <c r="G11" s="283"/>
      <c r="H11" s="282">
        <v>3815</v>
      </c>
      <c r="I11" s="282">
        <v>1950</v>
      </c>
      <c r="J11" s="282">
        <v>1763</v>
      </c>
      <c r="K11" s="282">
        <v>102</v>
      </c>
      <c r="L11" s="283"/>
      <c r="M11" s="284">
        <v>1062</v>
      </c>
      <c r="N11" s="284">
        <v>413</v>
      </c>
      <c r="O11" s="284">
        <v>638</v>
      </c>
      <c r="P11" s="282">
        <v>11</v>
      </c>
      <c r="Q11" s="280"/>
      <c r="R11" s="284">
        <v>1110</v>
      </c>
      <c r="S11" s="284">
        <v>406</v>
      </c>
      <c r="T11" s="284">
        <v>689</v>
      </c>
      <c r="U11" s="282">
        <v>15</v>
      </c>
      <c r="V11" s="281"/>
      <c r="W11" s="284">
        <v>1335</v>
      </c>
      <c r="X11" s="284">
        <v>562</v>
      </c>
      <c r="Y11" s="284">
        <v>760</v>
      </c>
      <c r="Z11" s="282">
        <v>13</v>
      </c>
      <c r="AA11" s="14"/>
      <c r="AB11" s="284">
        <v>5095</v>
      </c>
      <c r="AC11" s="284">
        <v>2374</v>
      </c>
      <c r="AD11" s="284">
        <v>2685</v>
      </c>
      <c r="AE11" s="282">
        <v>36</v>
      </c>
      <c r="AF11" s="278"/>
      <c r="AG11" s="284">
        <v>6485</v>
      </c>
      <c r="AH11" s="284">
        <v>3012</v>
      </c>
      <c r="AI11" s="284">
        <v>3392</v>
      </c>
      <c r="AJ11" s="282">
        <v>81</v>
      </c>
      <c r="AK11" s="278"/>
      <c r="AL11" s="284">
        <v>14863</v>
      </c>
      <c r="AM11" s="284">
        <v>6854</v>
      </c>
      <c r="AN11" s="284">
        <v>7770</v>
      </c>
      <c r="AO11" s="282">
        <v>239</v>
      </c>
      <c r="AP11" s="278"/>
      <c r="AQ11" s="284">
        <v>7229</v>
      </c>
      <c r="AR11" s="284">
        <v>3266</v>
      </c>
      <c r="AS11" s="284">
        <v>3875</v>
      </c>
      <c r="AT11" s="282">
        <v>88</v>
      </c>
      <c r="AU11" s="278"/>
      <c r="AV11" s="284">
        <v>6963</v>
      </c>
      <c r="AW11" s="284">
        <v>2980</v>
      </c>
      <c r="AX11" s="284">
        <v>3915</v>
      </c>
      <c r="AY11" s="282">
        <v>68</v>
      </c>
      <c r="AZ11" s="278"/>
    </row>
    <row r="12" spans="1:53" ht="8.25" customHeight="1">
      <c r="B12" s="135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R12" s="136"/>
      <c r="S12" s="136"/>
      <c r="T12" s="136"/>
      <c r="U12" s="136"/>
      <c r="W12" s="136"/>
      <c r="X12" s="136"/>
      <c r="Y12" s="136"/>
      <c r="Z12" s="136"/>
    </row>
    <row r="13" spans="1:53">
      <c r="B13" s="307" t="s">
        <v>223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</row>
    <row r="14" spans="1:53">
      <c r="B14" s="308" t="s">
        <v>378</v>
      </c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</row>
    <row r="15" spans="1:53" ht="191.25">
      <c r="B15" s="309" t="s">
        <v>411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</row>
    <row r="16" spans="1:53" ht="153">
      <c r="B16" s="193" t="s">
        <v>402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</row>
    <row r="17" spans="2:52" hidden="1"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</row>
  </sheetData>
  <mergeCells count="14">
    <mergeCell ref="B4:B6"/>
    <mergeCell ref="AL5:AO5"/>
    <mergeCell ref="C5:F5"/>
    <mergeCell ref="H5:K5"/>
    <mergeCell ref="M5:P5"/>
    <mergeCell ref="R5:U5"/>
    <mergeCell ref="AG5:AJ5"/>
    <mergeCell ref="C4:AZ4"/>
    <mergeCell ref="BA4:BA6"/>
    <mergeCell ref="AB5:AE5"/>
    <mergeCell ref="W5:AA5"/>
    <mergeCell ref="C3:AO3"/>
    <mergeCell ref="AP5:AT5"/>
    <mergeCell ref="AV5:AY5"/>
  </mergeCells>
  <conditionalFormatting sqref="AO8">
    <cfRule type="cellIs" dxfId="20" priority="21" operator="equal">
      <formula>0</formula>
    </cfRule>
  </conditionalFormatting>
  <conditionalFormatting sqref="AO8">
    <cfRule type="cellIs" dxfId="19" priority="20" operator="equal">
      <formula>0</formula>
    </cfRule>
  </conditionalFormatting>
  <conditionalFormatting sqref="AO8">
    <cfRule type="cellIs" dxfId="18" priority="19" operator="equal">
      <formula>0</formula>
    </cfRule>
  </conditionalFormatting>
  <conditionalFormatting sqref="AO10">
    <cfRule type="cellIs" dxfId="17" priority="18" operator="equal">
      <formula>0</formula>
    </cfRule>
  </conditionalFormatting>
  <conditionalFormatting sqref="AO10">
    <cfRule type="cellIs" dxfId="16" priority="17" operator="equal">
      <formula>0</formula>
    </cfRule>
  </conditionalFormatting>
  <conditionalFormatting sqref="AO10">
    <cfRule type="cellIs" dxfId="15" priority="16" operator="equal">
      <formula>0</formula>
    </cfRule>
  </conditionalFormatting>
  <conditionalFormatting sqref="AT8">
    <cfRule type="cellIs" dxfId="14" priority="15" operator="equal">
      <formula>0</formula>
    </cfRule>
  </conditionalFormatting>
  <conditionalFormatting sqref="AT8">
    <cfRule type="cellIs" dxfId="13" priority="14" operator="equal">
      <formula>0</formula>
    </cfRule>
  </conditionalFormatting>
  <conditionalFormatting sqref="AT8">
    <cfRule type="cellIs" dxfId="12" priority="13" operator="equal">
      <formula>0</formula>
    </cfRule>
  </conditionalFormatting>
  <conditionalFormatting sqref="AT10">
    <cfRule type="cellIs" dxfId="11" priority="12" operator="equal">
      <formula>0</formula>
    </cfRule>
  </conditionalFormatting>
  <conditionalFormatting sqref="AT10">
    <cfRule type="cellIs" dxfId="10" priority="11" operator="equal">
      <formula>0</formula>
    </cfRule>
  </conditionalFormatting>
  <conditionalFormatting sqref="AT10">
    <cfRule type="cellIs" dxfId="9" priority="10" operator="equal">
      <formula>0</formula>
    </cfRule>
  </conditionalFormatting>
  <conditionalFormatting sqref="AY8">
    <cfRule type="cellIs" dxfId="8" priority="9" operator="equal">
      <formula>0</formula>
    </cfRule>
  </conditionalFormatting>
  <conditionalFormatting sqref="AY8">
    <cfRule type="cellIs" dxfId="7" priority="8" operator="equal">
      <formula>0</formula>
    </cfRule>
  </conditionalFormatting>
  <conditionalFormatting sqref="AY8">
    <cfRule type="cellIs" dxfId="6" priority="7" operator="equal">
      <formula>0</formula>
    </cfRule>
  </conditionalFormatting>
  <conditionalFormatting sqref="AY10">
    <cfRule type="cellIs" dxfId="5" priority="6" operator="equal">
      <formula>0</formula>
    </cfRule>
  </conditionalFormatting>
  <conditionalFormatting sqref="AY10">
    <cfRule type="cellIs" dxfId="4" priority="5" operator="equal">
      <formula>0</formula>
    </cfRule>
  </conditionalFormatting>
  <conditionalFormatting sqref="AY10">
    <cfRule type="cellIs" dxfId="3" priority="4" operator="equal">
      <formula>0</formula>
    </cfRule>
  </conditionalFormatting>
  <conditionalFormatting sqref="AT9">
    <cfRule type="cellIs" dxfId="2" priority="3" operator="equal">
      <formula>0</formula>
    </cfRule>
  </conditionalFormatting>
  <conditionalFormatting sqref="AT9">
    <cfRule type="cellIs" dxfId="1" priority="2" operator="equal">
      <formula>0</formula>
    </cfRule>
  </conditionalFormatting>
  <conditionalFormatting sqref="AT9">
    <cfRule type="cellIs" dxfId="0" priority="1" operator="equal">
      <formula>0</formula>
    </cfRule>
  </conditionalFormatting>
  <hyperlinks>
    <hyperlink ref="BA4:BA6" location="Índice!A1" display="Regresar" xr:uid="{EA5990D9-8BC8-4BE6-996C-A7F1AA4C0B8F}"/>
  </hyperlinks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35"/>
  <sheetViews>
    <sheetView showGridLines="0" zoomScaleNormal="100" workbookViewId="0">
      <pane ySplit="6" topLeftCell="A7" activePane="bottomLeft" state="frozen"/>
      <selection pane="bottomLeft" activeCell="A7" sqref="A7"/>
    </sheetView>
  </sheetViews>
  <sheetFormatPr baseColWidth="10" defaultColWidth="0" defaultRowHeight="18" zeroHeight="1"/>
  <cols>
    <col min="1" max="1" width="1.7109375" style="1" customWidth="1"/>
    <col min="2" max="2" width="13.28515625" style="1" customWidth="1"/>
    <col min="3" max="3" width="15.7109375" style="1" customWidth="1"/>
    <col min="4" max="4" width="16" style="1" customWidth="1"/>
    <col min="5" max="5" width="18.7109375" style="1" customWidth="1"/>
    <col min="6" max="6" width="16.85546875" style="1" customWidth="1"/>
    <col min="7" max="7" width="20.28515625" style="1" customWidth="1"/>
    <col min="8" max="8" width="23.28515625" style="1" customWidth="1"/>
    <col min="9" max="9" width="11.42578125" style="1" customWidth="1"/>
    <col min="10" max="10" width="0" style="1" hidden="1" customWidth="1"/>
    <col min="11" max="11" width="17.5703125" style="1" hidden="1" customWidth="1"/>
    <col min="12" max="41" width="0" style="1" hidden="1" customWidth="1"/>
    <col min="42" max="16384" width="11.42578125" style="1" hidden="1"/>
  </cols>
  <sheetData>
    <row r="1" spans="1:12" ht="7.5" customHeight="1"/>
    <row r="2" spans="1:12" ht="60" customHeight="1">
      <c r="E2" s="2"/>
      <c r="F2" s="2"/>
      <c r="G2" s="2"/>
      <c r="H2" s="2"/>
      <c r="I2" s="3"/>
      <c r="J2" s="3"/>
      <c r="K2" s="3"/>
      <c r="L2" s="4"/>
    </row>
    <row r="3" spans="1:12" ht="41.25" customHeight="1">
      <c r="A3" s="5"/>
      <c r="B3" s="320" t="s">
        <v>405</v>
      </c>
      <c r="C3" s="320"/>
      <c r="D3" s="320"/>
      <c r="E3" s="320"/>
      <c r="F3" s="320"/>
      <c r="G3" s="320"/>
      <c r="H3" s="320"/>
      <c r="I3" s="3"/>
      <c r="J3" s="3"/>
      <c r="K3" s="3"/>
      <c r="L3" s="5"/>
    </row>
    <row r="4" spans="1:12" ht="8.25" customHeight="1">
      <c r="A4" s="5"/>
      <c r="B4" s="3"/>
      <c r="C4" s="3"/>
      <c r="D4" s="3"/>
      <c r="E4" s="3"/>
      <c r="F4" s="3"/>
      <c r="G4" s="3"/>
      <c r="H4" s="3"/>
      <c r="I4" s="3"/>
      <c r="J4" s="5"/>
      <c r="K4" s="5"/>
      <c r="L4" s="5"/>
    </row>
    <row r="5" spans="1:12" ht="19.5" customHeight="1">
      <c r="A5" s="5"/>
      <c r="B5" s="325" t="s">
        <v>0</v>
      </c>
      <c r="C5" s="327" t="s">
        <v>353</v>
      </c>
      <c r="D5" s="327" t="s">
        <v>354</v>
      </c>
      <c r="E5" s="327" t="s">
        <v>355</v>
      </c>
      <c r="F5" s="329" t="s">
        <v>356</v>
      </c>
      <c r="G5" s="329"/>
      <c r="H5" s="329"/>
      <c r="I5" s="321" t="s">
        <v>369</v>
      </c>
      <c r="J5" s="5"/>
    </row>
    <row r="6" spans="1:12" ht="47.25" customHeight="1">
      <c r="A6" s="5"/>
      <c r="B6" s="326"/>
      <c r="C6" s="328"/>
      <c r="D6" s="328"/>
      <c r="E6" s="328"/>
      <c r="F6" s="146" t="s">
        <v>407</v>
      </c>
      <c r="G6" s="150" t="s">
        <v>217</v>
      </c>
      <c r="H6" s="146" t="s">
        <v>286</v>
      </c>
      <c r="I6" s="321"/>
      <c r="J6" s="5"/>
    </row>
    <row r="7" spans="1:12">
      <c r="A7" s="5"/>
      <c r="B7" s="12">
        <v>2021</v>
      </c>
      <c r="C7" s="213">
        <v>789119</v>
      </c>
      <c r="D7" s="213">
        <v>85170</v>
      </c>
      <c r="E7" s="199">
        <v>813861</v>
      </c>
      <c r="F7" s="199">
        <v>113269</v>
      </c>
      <c r="G7" s="199">
        <f t="shared" ref="G7:G10" si="0">E7-F7</f>
        <v>700592</v>
      </c>
      <c r="H7" s="214">
        <f>F7/E7</f>
        <v>0.13917487138467133</v>
      </c>
      <c r="I7" s="143"/>
      <c r="J7" s="5"/>
    </row>
    <row r="8" spans="1:12">
      <c r="A8" s="5"/>
      <c r="B8" s="6">
        <v>2020</v>
      </c>
      <c r="C8" s="213">
        <v>967755</v>
      </c>
      <c r="D8" s="213">
        <v>80609</v>
      </c>
      <c r="E8" s="199">
        <v>628254</v>
      </c>
      <c r="F8" s="199">
        <v>84090</v>
      </c>
      <c r="G8" s="199">
        <f t="shared" si="0"/>
        <v>544164</v>
      </c>
      <c r="H8" s="214">
        <f t="shared" ref="H8:H71" si="1">F8/E8</f>
        <v>0.13384713825936642</v>
      </c>
      <c r="I8" s="143"/>
      <c r="J8" s="5"/>
    </row>
    <row r="9" spans="1:12">
      <c r="A9" s="5"/>
      <c r="B9" s="12">
        <v>2019</v>
      </c>
      <c r="C9" s="213">
        <v>830560</v>
      </c>
      <c r="D9" s="213">
        <v>97789</v>
      </c>
      <c r="E9" s="199">
        <v>843593</v>
      </c>
      <c r="F9" s="199">
        <v>122305</v>
      </c>
      <c r="G9" s="199">
        <f t="shared" si="0"/>
        <v>721288</v>
      </c>
      <c r="H9" s="214">
        <f t="shared" si="1"/>
        <v>0.14498105128895095</v>
      </c>
      <c r="I9" s="5"/>
      <c r="J9" s="5"/>
    </row>
    <row r="10" spans="1:12">
      <c r="A10" s="5"/>
      <c r="B10" s="6">
        <v>2018</v>
      </c>
      <c r="C10" s="199">
        <v>837168</v>
      </c>
      <c r="D10" s="199">
        <v>92631</v>
      </c>
      <c r="E10" s="199">
        <v>761901</v>
      </c>
      <c r="F10" s="199">
        <v>132074</v>
      </c>
      <c r="G10" s="199">
        <f t="shared" si="0"/>
        <v>629827</v>
      </c>
      <c r="H10" s="214">
        <f t="shared" si="1"/>
        <v>0.17334798090565573</v>
      </c>
      <c r="I10" s="5"/>
      <c r="J10" s="5"/>
    </row>
    <row r="11" spans="1:12">
      <c r="A11" s="5"/>
      <c r="B11" s="6">
        <v>2017</v>
      </c>
      <c r="C11" s="199">
        <v>986851</v>
      </c>
      <c r="D11" s="199">
        <v>83176</v>
      </c>
      <c r="E11" s="199">
        <v>707265</v>
      </c>
      <c r="F11" s="199">
        <v>118569</v>
      </c>
      <c r="G11" s="199">
        <f>E11-F11</f>
        <v>588696</v>
      </c>
      <c r="H11" s="214">
        <f t="shared" si="1"/>
        <v>0.16764437657737905</v>
      </c>
      <c r="I11" s="5"/>
      <c r="J11" s="5"/>
    </row>
    <row r="12" spans="1:12">
      <c r="A12" s="5"/>
      <c r="B12" s="6">
        <v>2016</v>
      </c>
      <c r="C12" s="199">
        <v>972151</v>
      </c>
      <c r="D12" s="199">
        <v>86033</v>
      </c>
      <c r="E12" s="199">
        <v>753060</v>
      </c>
      <c r="F12" s="199">
        <v>103550</v>
      </c>
      <c r="G12" s="199">
        <f>E12-F12</f>
        <v>649510</v>
      </c>
      <c r="H12" s="214">
        <f t="shared" si="1"/>
        <v>0.13750564364061296</v>
      </c>
      <c r="I12" s="5"/>
      <c r="J12" s="5"/>
    </row>
    <row r="13" spans="1:12">
      <c r="A13" s="5"/>
      <c r="B13" s="6">
        <v>2015</v>
      </c>
      <c r="C13" s="199">
        <v>783062</v>
      </c>
      <c r="D13" s="199">
        <v>75810</v>
      </c>
      <c r="E13" s="199">
        <v>730259</v>
      </c>
      <c r="F13" s="199">
        <v>105958</v>
      </c>
      <c r="G13" s="199">
        <f t="shared" ref="G13:G41" si="2">E13-F13</f>
        <v>624301</v>
      </c>
      <c r="H13" s="214">
        <f t="shared" si="1"/>
        <v>0.1450964657744718</v>
      </c>
      <c r="I13" s="5"/>
      <c r="J13" s="5"/>
    </row>
    <row r="14" spans="1:12">
      <c r="A14" s="5"/>
      <c r="B14" s="6">
        <v>2014</v>
      </c>
      <c r="C14" s="199">
        <v>773824</v>
      </c>
      <c r="D14" s="199">
        <v>66767</v>
      </c>
      <c r="E14" s="199">
        <v>653416</v>
      </c>
      <c r="F14" s="199">
        <v>94889</v>
      </c>
      <c r="G14" s="199">
        <f t="shared" si="2"/>
        <v>558527</v>
      </c>
      <c r="H14" s="214">
        <f t="shared" si="1"/>
        <v>0.14521989054446172</v>
      </c>
      <c r="I14" s="5"/>
      <c r="J14" s="5"/>
    </row>
    <row r="15" spans="1:12">
      <c r="A15" s="5"/>
      <c r="B15" s="6">
        <v>2013</v>
      </c>
      <c r="C15" s="199">
        <v>772623</v>
      </c>
      <c r="D15" s="199">
        <v>83112</v>
      </c>
      <c r="E15" s="199">
        <v>779929</v>
      </c>
      <c r="F15" s="199">
        <v>99385</v>
      </c>
      <c r="G15" s="199">
        <f t="shared" si="2"/>
        <v>680544</v>
      </c>
      <c r="H15" s="214">
        <f t="shared" si="1"/>
        <v>0.12742826590625556</v>
      </c>
      <c r="I15" s="5"/>
      <c r="J15" s="5"/>
    </row>
    <row r="16" spans="1:12">
      <c r="A16" s="5"/>
      <c r="B16" s="6">
        <v>2012</v>
      </c>
      <c r="C16" s="199">
        <v>899162</v>
      </c>
      <c r="D16" s="199">
        <v>65874</v>
      </c>
      <c r="E16" s="199">
        <v>757434</v>
      </c>
      <c r="F16" s="199">
        <v>102181</v>
      </c>
      <c r="G16" s="199">
        <f t="shared" si="2"/>
        <v>655253</v>
      </c>
      <c r="H16" s="214">
        <f t="shared" si="1"/>
        <v>0.13490416326703053</v>
      </c>
      <c r="I16" s="5"/>
      <c r="J16" s="5"/>
    </row>
    <row r="17" spans="1:10">
      <c r="A17" s="5"/>
      <c r="B17" s="6">
        <v>2011</v>
      </c>
      <c r="C17" s="199">
        <v>756008</v>
      </c>
      <c r="D17" s="199">
        <v>57065</v>
      </c>
      <c r="E17" s="199">
        <v>694193</v>
      </c>
      <c r="F17" s="199">
        <v>94783</v>
      </c>
      <c r="G17" s="199">
        <f t="shared" si="2"/>
        <v>599410</v>
      </c>
      <c r="H17" s="214">
        <f t="shared" si="1"/>
        <v>0.13653695730149973</v>
      </c>
      <c r="I17" s="5"/>
      <c r="J17" s="5"/>
    </row>
    <row r="18" spans="1:10">
      <c r="A18" s="5"/>
      <c r="B18" s="6">
        <v>2010</v>
      </c>
      <c r="C18" s="199">
        <v>710544</v>
      </c>
      <c r="D18" s="199">
        <v>56994</v>
      </c>
      <c r="E18" s="199">
        <v>619913</v>
      </c>
      <c r="F18" s="199">
        <v>67062</v>
      </c>
      <c r="G18" s="199">
        <f t="shared" si="2"/>
        <v>552851</v>
      </c>
      <c r="H18" s="214">
        <f t="shared" si="1"/>
        <v>0.10817969618317409</v>
      </c>
      <c r="I18" s="5"/>
      <c r="J18" s="5"/>
    </row>
    <row r="19" spans="1:10">
      <c r="A19" s="5"/>
      <c r="B19" s="6">
        <v>2009</v>
      </c>
      <c r="C19" s="199">
        <v>570442</v>
      </c>
      <c r="D19" s="199">
        <v>109832</v>
      </c>
      <c r="E19" s="199">
        <v>743715</v>
      </c>
      <c r="F19" s="199">
        <v>111630</v>
      </c>
      <c r="G19" s="199">
        <f t="shared" si="2"/>
        <v>632085</v>
      </c>
      <c r="H19" s="214">
        <f t="shared" si="1"/>
        <v>0.15009781972933181</v>
      </c>
      <c r="I19" s="5"/>
      <c r="J19" s="5"/>
    </row>
    <row r="20" spans="1:10">
      <c r="A20" s="5"/>
      <c r="B20" s="6">
        <v>2008</v>
      </c>
      <c r="C20" s="199">
        <v>525786</v>
      </c>
      <c r="D20" s="199">
        <v>121283</v>
      </c>
      <c r="E20" s="199">
        <v>1046539</v>
      </c>
      <c r="F20" s="199">
        <v>231815</v>
      </c>
      <c r="G20" s="199">
        <f t="shared" si="2"/>
        <v>814724</v>
      </c>
      <c r="H20" s="214">
        <f t="shared" si="1"/>
        <v>0.2215063174903181</v>
      </c>
      <c r="I20" s="5"/>
      <c r="J20" s="5"/>
    </row>
    <row r="21" spans="1:10">
      <c r="A21" s="5"/>
      <c r="B21" s="6">
        <v>2007</v>
      </c>
      <c r="C21" s="199">
        <v>1382993</v>
      </c>
      <c r="D21" s="199">
        <v>89683</v>
      </c>
      <c r="E21" s="199">
        <v>660477</v>
      </c>
      <c r="F21" s="199">
        <v>122258</v>
      </c>
      <c r="G21" s="199">
        <f t="shared" si="2"/>
        <v>538219</v>
      </c>
      <c r="H21" s="214">
        <f t="shared" si="1"/>
        <v>0.18510561306449733</v>
      </c>
      <c r="I21" s="5"/>
      <c r="J21" s="5"/>
    </row>
    <row r="22" spans="1:10">
      <c r="A22" s="5"/>
      <c r="B22" s="6">
        <v>2006</v>
      </c>
      <c r="C22" s="199">
        <v>730642</v>
      </c>
      <c r="D22" s="199">
        <v>120722</v>
      </c>
      <c r="E22" s="199">
        <v>702589</v>
      </c>
      <c r="F22" s="199">
        <v>83979</v>
      </c>
      <c r="G22" s="199">
        <f t="shared" si="2"/>
        <v>618610</v>
      </c>
      <c r="H22" s="214">
        <f t="shared" si="1"/>
        <v>0.1195279174595674</v>
      </c>
      <c r="I22" s="5"/>
      <c r="J22" s="5"/>
    </row>
    <row r="23" spans="1:10">
      <c r="A23" s="5"/>
      <c r="B23" s="6">
        <v>2005</v>
      </c>
      <c r="C23" s="199">
        <v>602972</v>
      </c>
      <c r="D23" s="199">
        <v>108247</v>
      </c>
      <c r="E23" s="199">
        <v>604280</v>
      </c>
      <c r="F23" s="199">
        <v>77089</v>
      </c>
      <c r="G23" s="199">
        <f t="shared" si="2"/>
        <v>527191</v>
      </c>
      <c r="H23" s="214">
        <f t="shared" si="1"/>
        <v>0.12757165552392929</v>
      </c>
      <c r="I23" s="5"/>
      <c r="J23" s="5"/>
    </row>
    <row r="24" spans="1:10">
      <c r="A24" s="5"/>
      <c r="B24" s="6">
        <v>2004</v>
      </c>
      <c r="C24" s="199">
        <v>662796</v>
      </c>
      <c r="D24" s="199">
        <v>103339</v>
      </c>
      <c r="E24" s="199">
        <v>537151</v>
      </c>
      <c r="F24" s="199">
        <v>63840</v>
      </c>
      <c r="G24" s="199">
        <f t="shared" si="2"/>
        <v>473311</v>
      </c>
      <c r="H24" s="214">
        <f t="shared" si="1"/>
        <v>0.11884926212554757</v>
      </c>
      <c r="I24" s="5"/>
      <c r="J24" s="5"/>
    </row>
    <row r="25" spans="1:10">
      <c r="A25" s="5"/>
      <c r="B25" s="6">
        <v>2003</v>
      </c>
      <c r="C25" s="199">
        <v>523370</v>
      </c>
      <c r="D25" s="199">
        <v>91599</v>
      </c>
      <c r="E25" s="199">
        <v>462435</v>
      </c>
      <c r="F25" s="199">
        <v>55946</v>
      </c>
      <c r="G25" s="199">
        <f t="shared" si="2"/>
        <v>406489</v>
      </c>
      <c r="H25" s="214">
        <f t="shared" si="1"/>
        <v>0.12098132710543104</v>
      </c>
      <c r="I25" s="5"/>
      <c r="J25" s="5"/>
    </row>
    <row r="26" spans="1:10">
      <c r="A26" s="5"/>
      <c r="B26" s="6">
        <v>2002</v>
      </c>
      <c r="C26" s="199">
        <v>700649</v>
      </c>
      <c r="D26" s="199">
        <v>139779</v>
      </c>
      <c r="E26" s="199">
        <v>572646</v>
      </c>
      <c r="F26" s="199">
        <v>76310</v>
      </c>
      <c r="G26" s="199">
        <f t="shared" si="2"/>
        <v>496336</v>
      </c>
      <c r="H26" s="214">
        <f t="shared" si="1"/>
        <v>0.13325859256853273</v>
      </c>
      <c r="I26" s="5"/>
      <c r="J26" s="5"/>
    </row>
    <row r="27" spans="1:10">
      <c r="A27" s="5"/>
      <c r="B27" s="6">
        <v>2001</v>
      </c>
      <c r="C27" s="199">
        <v>501643</v>
      </c>
      <c r="D27" s="199">
        <v>218326</v>
      </c>
      <c r="E27" s="199">
        <v>606259</v>
      </c>
      <c r="F27" s="199">
        <v>102736</v>
      </c>
      <c r="G27" s="199">
        <f t="shared" si="2"/>
        <v>503523</v>
      </c>
      <c r="H27" s="214">
        <f t="shared" si="1"/>
        <v>0.16945892762004358</v>
      </c>
      <c r="I27" s="5"/>
      <c r="J27" s="5"/>
    </row>
    <row r="28" spans="1:10">
      <c r="A28" s="5"/>
      <c r="B28" s="6">
        <v>2000</v>
      </c>
      <c r="C28" s="199">
        <v>460916</v>
      </c>
      <c r="D28" s="199">
        <v>399670</v>
      </c>
      <c r="E28" s="199">
        <v>886026</v>
      </c>
      <c r="F28" s="199">
        <v>189051</v>
      </c>
      <c r="G28" s="199">
        <f t="shared" si="2"/>
        <v>696975</v>
      </c>
      <c r="H28" s="214">
        <f t="shared" si="1"/>
        <v>0.21336958509118242</v>
      </c>
      <c r="I28" s="5"/>
      <c r="J28" s="5"/>
    </row>
    <row r="29" spans="1:10">
      <c r="A29" s="5"/>
      <c r="B29" s="6">
        <v>1999</v>
      </c>
      <c r="C29" s="199">
        <v>765346</v>
      </c>
      <c r="D29" s="199">
        <v>379993</v>
      </c>
      <c r="E29" s="199">
        <v>837418</v>
      </c>
      <c r="F29" s="199">
        <v>207072</v>
      </c>
      <c r="G29" s="199">
        <f t="shared" si="2"/>
        <v>630346</v>
      </c>
      <c r="H29" s="214">
        <f t="shared" si="1"/>
        <v>0.24727435999703851</v>
      </c>
      <c r="I29" s="5"/>
      <c r="J29" s="5"/>
    </row>
    <row r="30" spans="1:10">
      <c r="A30" s="5"/>
      <c r="B30" s="6">
        <v>1998</v>
      </c>
      <c r="C30" s="199">
        <v>932957</v>
      </c>
      <c r="D30" s="199">
        <v>137395</v>
      </c>
      <c r="E30" s="199">
        <v>461169</v>
      </c>
      <c r="F30" s="199">
        <v>111995</v>
      </c>
      <c r="G30" s="199">
        <f t="shared" si="2"/>
        <v>349174</v>
      </c>
      <c r="H30" s="214">
        <f t="shared" si="1"/>
        <v>0.24285023494640792</v>
      </c>
      <c r="I30" s="5"/>
      <c r="J30" s="5"/>
    </row>
    <row r="31" spans="1:10">
      <c r="A31" s="5"/>
      <c r="B31" s="6">
        <v>1997</v>
      </c>
      <c r="C31" s="199">
        <v>1412712</v>
      </c>
      <c r="D31" s="199">
        <v>130676</v>
      </c>
      <c r="E31" s="199">
        <v>596010</v>
      </c>
      <c r="F31" s="199">
        <v>142152</v>
      </c>
      <c r="G31" s="199">
        <f t="shared" si="2"/>
        <v>453858</v>
      </c>
      <c r="H31" s="214">
        <f t="shared" si="1"/>
        <v>0.23850606533447424</v>
      </c>
      <c r="I31" s="5"/>
      <c r="J31" s="5"/>
    </row>
    <row r="32" spans="1:10">
      <c r="A32" s="5"/>
      <c r="B32" s="6">
        <v>1996</v>
      </c>
      <c r="C32" s="199">
        <v>1277403</v>
      </c>
      <c r="D32" s="199">
        <v>229842</v>
      </c>
      <c r="E32" s="199">
        <v>1040991</v>
      </c>
      <c r="F32" s="199">
        <v>254607</v>
      </c>
      <c r="G32" s="199">
        <f t="shared" si="2"/>
        <v>786384</v>
      </c>
      <c r="H32" s="214">
        <f t="shared" si="1"/>
        <v>0.24458136525676014</v>
      </c>
      <c r="I32" s="5"/>
      <c r="J32" s="5"/>
    </row>
    <row r="33" spans="1:10">
      <c r="A33" s="5"/>
      <c r="B33" s="6">
        <v>1995</v>
      </c>
      <c r="C33" s="199">
        <v>959963</v>
      </c>
      <c r="D33" s="199">
        <v>46067</v>
      </c>
      <c r="E33" s="199">
        <v>488088</v>
      </c>
      <c r="F33" s="199">
        <v>81655</v>
      </c>
      <c r="G33" s="199">
        <f t="shared" si="2"/>
        <v>406433</v>
      </c>
      <c r="H33" s="214">
        <f t="shared" si="1"/>
        <v>0.16729565160380916</v>
      </c>
      <c r="I33" s="5"/>
      <c r="J33" s="5"/>
    </row>
    <row r="34" spans="1:10">
      <c r="A34" s="5"/>
      <c r="B34" s="6">
        <v>1994</v>
      </c>
      <c r="C34" s="199">
        <v>543353</v>
      </c>
      <c r="D34" s="199">
        <v>40561</v>
      </c>
      <c r="E34" s="199">
        <v>434107</v>
      </c>
      <c r="F34" s="199">
        <v>46169</v>
      </c>
      <c r="G34" s="199">
        <f t="shared" si="2"/>
        <v>387938</v>
      </c>
      <c r="H34" s="214">
        <f t="shared" si="1"/>
        <v>0.10635396342376419</v>
      </c>
      <c r="I34" s="5"/>
      <c r="J34" s="5"/>
    </row>
    <row r="35" spans="1:10">
      <c r="A35" s="5"/>
      <c r="B35" s="6">
        <v>1993</v>
      </c>
      <c r="C35" s="199">
        <v>521866</v>
      </c>
      <c r="D35" s="199">
        <v>39931</v>
      </c>
      <c r="E35" s="199">
        <v>314681</v>
      </c>
      <c r="F35" s="199">
        <v>23615</v>
      </c>
      <c r="G35" s="199">
        <f t="shared" si="2"/>
        <v>291066</v>
      </c>
      <c r="H35" s="214">
        <f t="shared" si="1"/>
        <v>7.5044251162288161E-2</v>
      </c>
      <c r="I35" s="5"/>
      <c r="J35" s="5"/>
    </row>
    <row r="36" spans="1:10">
      <c r="A36" s="5"/>
      <c r="B36" s="6">
        <v>1992</v>
      </c>
      <c r="C36" s="199">
        <v>342238</v>
      </c>
      <c r="D36" s="199">
        <v>19293</v>
      </c>
      <c r="E36" s="199">
        <v>240252</v>
      </c>
      <c r="F36" s="199">
        <v>12873</v>
      </c>
      <c r="G36" s="199">
        <f t="shared" si="2"/>
        <v>227379</v>
      </c>
      <c r="H36" s="214">
        <f t="shared" si="1"/>
        <v>5.3581239698316768E-2</v>
      </c>
      <c r="I36" s="5"/>
      <c r="J36" s="5"/>
    </row>
    <row r="37" spans="1:10">
      <c r="A37" s="5"/>
      <c r="B37" s="6">
        <v>1991</v>
      </c>
      <c r="C37" s="199">
        <v>206668</v>
      </c>
      <c r="D37" s="199">
        <v>6268</v>
      </c>
      <c r="E37" s="199">
        <v>308058</v>
      </c>
      <c r="F37" s="199">
        <v>22878</v>
      </c>
      <c r="G37" s="199">
        <f t="shared" si="2"/>
        <v>285180</v>
      </c>
      <c r="H37" s="214">
        <f t="shared" si="1"/>
        <v>7.4265235767290577E-2</v>
      </c>
      <c r="I37" s="5"/>
      <c r="J37" s="5"/>
    </row>
    <row r="38" spans="1:10">
      <c r="A38" s="5"/>
      <c r="B38" s="6">
        <v>1990</v>
      </c>
      <c r="C38" s="199">
        <v>233843</v>
      </c>
      <c r="D38" s="199">
        <v>6516</v>
      </c>
      <c r="E38" s="199">
        <v>270101</v>
      </c>
      <c r="F38" s="199">
        <v>17564</v>
      </c>
      <c r="G38" s="199">
        <f t="shared" si="2"/>
        <v>252537</v>
      </c>
      <c r="H38" s="214">
        <f t="shared" si="1"/>
        <v>6.502752673999726E-2</v>
      </c>
      <c r="I38" s="5"/>
      <c r="J38" s="5"/>
    </row>
    <row r="39" spans="1:10">
      <c r="A39" s="5"/>
      <c r="B39" s="6">
        <v>1989</v>
      </c>
      <c r="C39" s="199">
        <v>227692</v>
      </c>
      <c r="D39" s="199">
        <v>5200</v>
      </c>
      <c r="E39" s="199">
        <v>233777</v>
      </c>
      <c r="F39" s="199">
        <v>18520</v>
      </c>
      <c r="G39" s="199">
        <f t="shared" si="2"/>
        <v>215257</v>
      </c>
      <c r="H39" s="214">
        <f t="shared" si="1"/>
        <v>7.9220795886678325E-2</v>
      </c>
      <c r="I39" s="5"/>
      <c r="J39" s="5"/>
    </row>
    <row r="40" spans="1:10">
      <c r="A40" s="5"/>
      <c r="B40" s="6">
        <v>1988</v>
      </c>
      <c r="C40" s="199">
        <v>237752</v>
      </c>
      <c r="D40" s="199">
        <v>4304</v>
      </c>
      <c r="E40" s="199">
        <v>242063</v>
      </c>
      <c r="F40" s="199">
        <v>22085</v>
      </c>
      <c r="G40" s="199">
        <f t="shared" si="2"/>
        <v>219978</v>
      </c>
      <c r="H40" s="214">
        <f t="shared" si="1"/>
        <v>9.1236578907144011E-2</v>
      </c>
      <c r="I40" s="5"/>
      <c r="J40" s="5"/>
    </row>
    <row r="41" spans="1:10">
      <c r="A41" s="5"/>
      <c r="B41" s="6">
        <v>1987</v>
      </c>
      <c r="C41" s="199">
        <v>232988</v>
      </c>
      <c r="D41" s="199">
        <v>6771</v>
      </c>
      <c r="E41" s="199">
        <v>227008</v>
      </c>
      <c r="F41" s="199">
        <v>21999</v>
      </c>
      <c r="G41" s="199">
        <f t="shared" si="2"/>
        <v>205009</v>
      </c>
      <c r="H41" s="214">
        <f t="shared" si="1"/>
        <v>9.6908478996334937E-2</v>
      </c>
      <c r="I41" s="5"/>
      <c r="J41" s="5"/>
    </row>
    <row r="42" spans="1:10">
      <c r="A42" s="5"/>
      <c r="B42" s="6">
        <v>1986</v>
      </c>
      <c r="C42" s="199">
        <v>290732</v>
      </c>
      <c r="D42" s="199">
        <v>5980</v>
      </c>
      <c r="E42" s="199">
        <v>279497</v>
      </c>
      <c r="F42" s="199">
        <v>0</v>
      </c>
      <c r="G42" s="199">
        <v>0</v>
      </c>
      <c r="H42" s="215">
        <f t="shared" si="1"/>
        <v>0</v>
      </c>
      <c r="I42" s="5"/>
      <c r="J42" s="5"/>
    </row>
    <row r="43" spans="1:10">
      <c r="A43" s="5"/>
      <c r="B43" s="6">
        <v>1985</v>
      </c>
      <c r="C43" s="199">
        <v>305981</v>
      </c>
      <c r="D43" s="199">
        <v>3610</v>
      </c>
      <c r="E43" s="199">
        <v>242451</v>
      </c>
      <c r="F43" s="199">
        <v>0</v>
      </c>
      <c r="G43" s="199">
        <v>0</v>
      </c>
      <c r="H43" s="215">
        <f t="shared" si="1"/>
        <v>0</v>
      </c>
      <c r="I43" s="5"/>
      <c r="J43" s="5"/>
    </row>
    <row r="44" spans="1:10">
      <c r="A44" s="5"/>
      <c r="B44" s="6">
        <v>1984</v>
      </c>
      <c r="C44" s="199">
        <v>286440</v>
      </c>
      <c r="D44" s="199">
        <v>3373</v>
      </c>
      <c r="E44" s="199">
        <v>195862</v>
      </c>
      <c r="F44" s="199">
        <v>0</v>
      </c>
      <c r="G44" s="199">
        <v>0</v>
      </c>
      <c r="H44" s="215">
        <f t="shared" si="1"/>
        <v>0</v>
      </c>
      <c r="I44" s="5"/>
      <c r="J44" s="5"/>
    </row>
    <row r="45" spans="1:10">
      <c r="A45" s="5"/>
      <c r="B45" s="6">
        <v>1983</v>
      </c>
      <c r="C45" s="199">
        <v>187719</v>
      </c>
      <c r="D45" s="199">
        <v>3160</v>
      </c>
      <c r="E45" s="199">
        <v>178415</v>
      </c>
      <c r="F45" s="199">
        <v>0</v>
      </c>
      <c r="G45" s="199">
        <v>0</v>
      </c>
      <c r="H45" s="215">
        <f t="shared" si="1"/>
        <v>0</v>
      </c>
      <c r="I45" s="5"/>
      <c r="J45" s="5"/>
    </row>
    <row r="46" spans="1:10">
      <c r="A46" s="5"/>
      <c r="B46" s="6">
        <v>1982</v>
      </c>
      <c r="C46" s="199">
        <v>201507</v>
      </c>
      <c r="D46" s="199">
        <v>3994</v>
      </c>
      <c r="E46" s="199">
        <v>141004</v>
      </c>
      <c r="F46" s="199">
        <v>0</v>
      </c>
      <c r="G46" s="199">
        <v>0</v>
      </c>
      <c r="H46" s="215">
        <f t="shared" si="1"/>
        <v>0</v>
      </c>
      <c r="I46" s="5"/>
      <c r="J46" s="5"/>
    </row>
    <row r="47" spans="1:10">
      <c r="A47" s="5"/>
      <c r="B47" s="6">
        <v>1981</v>
      </c>
      <c r="C47" s="199">
        <v>171073</v>
      </c>
      <c r="D47" s="199">
        <v>4316</v>
      </c>
      <c r="E47" s="199">
        <v>164389</v>
      </c>
      <c r="F47" s="199">
        <v>0</v>
      </c>
      <c r="G47" s="199">
        <v>0</v>
      </c>
      <c r="H47" s="215">
        <f t="shared" si="1"/>
        <v>0</v>
      </c>
      <c r="I47" s="5"/>
      <c r="J47" s="5"/>
    </row>
    <row r="48" spans="1:10">
      <c r="A48" s="5"/>
      <c r="B48" s="6">
        <v>1980</v>
      </c>
      <c r="C48" s="199">
        <v>192230</v>
      </c>
      <c r="D48" s="199">
        <v>4370</v>
      </c>
      <c r="E48" s="199">
        <v>156627</v>
      </c>
      <c r="F48" s="199">
        <v>0</v>
      </c>
      <c r="G48" s="199">
        <v>0</v>
      </c>
      <c r="H48" s="215">
        <f t="shared" si="1"/>
        <v>0</v>
      </c>
      <c r="I48" s="5"/>
      <c r="J48" s="5"/>
    </row>
    <row r="49" spans="1:10">
      <c r="A49" s="5"/>
      <c r="B49" s="6">
        <v>1979</v>
      </c>
      <c r="C49" s="199">
        <v>165434</v>
      </c>
      <c r="D49" s="199">
        <v>3987</v>
      </c>
      <c r="E49" s="199">
        <v>163107</v>
      </c>
      <c r="F49" s="199">
        <v>0</v>
      </c>
      <c r="G49" s="199">
        <v>0</v>
      </c>
      <c r="H49" s="215">
        <f t="shared" si="1"/>
        <v>0</v>
      </c>
      <c r="I49" s="5"/>
      <c r="J49" s="5"/>
    </row>
    <row r="50" spans="1:10">
      <c r="A50" s="5"/>
      <c r="B50" s="6">
        <v>1978</v>
      </c>
      <c r="C50" s="199">
        <v>168854</v>
      </c>
      <c r="D50" s="199">
        <v>3894</v>
      </c>
      <c r="E50" s="199">
        <v>171971</v>
      </c>
      <c r="F50" s="199">
        <v>0</v>
      </c>
      <c r="G50" s="199">
        <v>0</v>
      </c>
      <c r="H50" s="215">
        <f t="shared" si="1"/>
        <v>0</v>
      </c>
      <c r="I50" s="5"/>
      <c r="J50" s="5"/>
    </row>
    <row r="51" spans="1:10">
      <c r="A51" s="5"/>
      <c r="B51" s="6">
        <v>1977</v>
      </c>
      <c r="C51" s="199">
        <v>186354</v>
      </c>
      <c r="D51" s="199">
        <v>2845</v>
      </c>
      <c r="E51" s="199">
        <v>159873</v>
      </c>
      <c r="F51" s="199">
        <v>0</v>
      </c>
      <c r="G51" s="199">
        <v>0</v>
      </c>
      <c r="H51" s="215">
        <f t="shared" si="1"/>
        <v>0</v>
      </c>
      <c r="I51" s="5"/>
      <c r="J51" s="5"/>
    </row>
    <row r="52" spans="1:10">
      <c r="A52" s="5"/>
      <c r="B52" s="6" t="s">
        <v>366</v>
      </c>
      <c r="C52" s="199">
        <v>199152</v>
      </c>
      <c r="D52" s="199">
        <v>2799</v>
      </c>
      <c r="E52" s="199">
        <v>189988</v>
      </c>
      <c r="F52" s="199">
        <v>0</v>
      </c>
      <c r="G52" s="199">
        <v>0</v>
      </c>
      <c r="H52" s="215">
        <f t="shared" si="1"/>
        <v>0</v>
      </c>
      <c r="I52" s="5"/>
      <c r="J52" s="5"/>
    </row>
    <row r="53" spans="1:10">
      <c r="A53" s="5"/>
      <c r="B53" s="6">
        <v>1975</v>
      </c>
      <c r="C53" s="199">
        <v>149399</v>
      </c>
      <c r="D53" s="199">
        <v>2300</v>
      </c>
      <c r="E53" s="199">
        <v>140749</v>
      </c>
      <c r="F53" s="199">
        <v>0</v>
      </c>
      <c r="G53" s="199">
        <v>0</v>
      </c>
      <c r="H53" s="215">
        <f t="shared" si="1"/>
        <v>0</v>
      </c>
      <c r="I53" s="5"/>
      <c r="J53" s="5"/>
    </row>
    <row r="54" spans="1:10">
      <c r="A54" s="5"/>
      <c r="B54" s="6">
        <v>1974</v>
      </c>
      <c r="C54" s="199">
        <v>136175</v>
      </c>
      <c r="D54" s="199">
        <v>2210</v>
      </c>
      <c r="E54" s="199">
        <v>131153</v>
      </c>
      <c r="F54" s="199">
        <v>0</v>
      </c>
      <c r="G54" s="199">
        <v>0</v>
      </c>
      <c r="H54" s="215">
        <f t="shared" si="1"/>
        <v>0</v>
      </c>
      <c r="I54" s="5"/>
      <c r="J54" s="5"/>
    </row>
    <row r="55" spans="1:10">
      <c r="A55" s="5"/>
      <c r="B55" s="6">
        <v>1973</v>
      </c>
      <c r="C55" s="199">
        <v>126929</v>
      </c>
      <c r="D55" s="199">
        <v>1708</v>
      </c>
      <c r="E55" s="199">
        <v>120404</v>
      </c>
      <c r="F55" s="199">
        <v>0</v>
      </c>
      <c r="G55" s="199">
        <v>0</v>
      </c>
      <c r="H55" s="215">
        <f t="shared" si="1"/>
        <v>0</v>
      </c>
      <c r="I55" s="5"/>
      <c r="J55" s="5"/>
    </row>
    <row r="56" spans="1:10">
      <c r="A56" s="5"/>
      <c r="B56" s="6">
        <v>1972</v>
      </c>
      <c r="C56" s="199">
        <v>121883</v>
      </c>
      <c r="D56" s="199">
        <v>1837</v>
      </c>
      <c r="E56" s="199">
        <v>116215</v>
      </c>
      <c r="F56" s="199">
        <v>0</v>
      </c>
      <c r="G56" s="199">
        <v>0</v>
      </c>
      <c r="H56" s="215">
        <f t="shared" si="1"/>
        <v>0</v>
      </c>
      <c r="I56" s="5"/>
      <c r="J56" s="5"/>
    </row>
    <row r="57" spans="1:10">
      <c r="A57" s="5"/>
      <c r="B57" s="6">
        <v>1971</v>
      </c>
      <c r="C57" s="199">
        <v>109897</v>
      </c>
      <c r="D57" s="199">
        <v>2028</v>
      </c>
      <c r="E57" s="199">
        <v>108407</v>
      </c>
      <c r="F57" s="199">
        <v>0</v>
      </c>
      <c r="G57" s="199">
        <v>0</v>
      </c>
      <c r="H57" s="215">
        <f t="shared" si="1"/>
        <v>0</v>
      </c>
      <c r="I57" s="5"/>
      <c r="J57" s="5"/>
    </row>
    <row r="58" spans="1:10">
      <c r="A58" s="5"/>
      <c r="B58" s="6">
        <v>1970</v>
      </c>
      <c r="C58" s="199">
        <v>114760</v>
      </c>
      <c r="D58" s="199">
        <v>1979</v>
      </c>
      <c r="E58" s="199">
        <v>110399</v>
      </c>
      <c r="F58" s="199">
        <v>0</v>
      </c>
      <c r="G58" s="199">
        <v>0</v>
      </c>
      <c r="H58" s="215">
        <f t="shared" si="1"/>
        <v>0</v>
      </c>
      <c r="I58" s="5"/>
      <c r="J58" s="5"/>
    </row>
    <row r="59" spans="1:10">
      <c r="A59" s="5"/>
      <c r="B59" s="6">
        <v>1969</v>
      </c>
      <c r="C59" s="199">
        <v>102317</v>
      </c>
      <c r="D59" s="199">
        <v>2043</v>
      </c>
      <c r="E59" s="199">
        <v>98709</v>
      </c>
      <c r="F59" s="199">
        <v>0</v>
      </c>
      <c r="G59" s="199">
        <v>0</v>
      </c>
      <c r="H59" s="215">
        <f t="shared" si="1"/>
        <v>0</v>
      </c>
      <c r="I59" s="5"/>
      <c r="J59" s="5"/>
    </row>
    <row r="60" spans="1:10">
      <c r="A60" s="5"/>
      <c r="B60" s="6">
        <v>1968</v>
      </c>
      <c r="C60" s="199">
        <v>103085</v>
      </c>
      <c r="D60" s="199">
        <v>1962</v>
      </c>
      <c r="E60" s="199">
        <v>102726</v>
      </c>
      <c r="F60" s="199">
        <v>0</v>
      </c>
      <c r="G60" s="199">
        <v>0</v>
      </c>
      <c r="H60" s="215">
        <f t="shared" si="1"/>
        <v>0</v>
      </c>
      <c r="I60" s="5"/>
      <c r="J60" s="5"/>
    </row>
    <row r="61" spans="1:10">
      <c r="A61" s="5"/>
      <c r="B61" s="6">
        <v>1967</v>
      </c>
      <c r="C61" s="199">
        <v>108369</v>
      </c>
      <c r="D61" s="199">
        <v>2008</v>
      </c>
      <c r="E61" s="199">
        <v>104902</v>
      </c>
      <c r="F61" s="199">
        <v>0</v>
      </c>
      <c r="G61" s="199">
        <v>0</v>
      </c>
      <c r="H61" s="215">
        <f t="shared" si="1"/>
        <v>0</v>
      </c>
      <c r="I61" s="5"/>
      <c r="J61" s="5"/>
    </row>
    <row r="62" spans="1:10">
      <c r="A62" s="5"/>
      <c r="B62" s="6">
        <v>1966</v>
      </c>
      <c r="C62" s="199">
        <v>104853</v>
      </c>
      <c r="D62" s="199">
        <v>2029</v>
      </c>
      <c r="E62" s="199">
        <v>103059</v>
      </c>
      <c r="F62" s="199">
        <v>0</v>
      </c>
      <c r="G62" s="199">
        <v>0</v>
      </c>
      <c r="H62" s="215">
        <f t="shared" si="1"/>
        <v>0</v>
      </c>
      <c r="I62" s="5"/>
      <c r="J62" s="5"/>
    </row>
    <row r="63" spans="1:10">
      <c r="A63" s="5"/>
      <c r="B63" s="6">
        <v>1965</v>
      </c>
      <c r="C63" s="199">
        <v>106813</v>
      </c>
      <c r="D63" s="199">
        <v>2059</v>
      </c>
      <c r="E63" s="199">
        <v>104299</v>
      </c>
      <c r="F63" s="199">
        <v>0</v>
      </c>
      <c r="G63" s="199">
        <v>0</v>
      </c>
      <c r="H63" s="215">
        <f t="shared" si="1"/>
        <v>0</v>
      </c>
      <c r="I63" s="5"/>
      <c r="J63" s="5"/>
    </row>
    <row r="64" spans="1:10">
      <c r="A64" s="5"/>
      <c r="B64" s="6">
        <v>1964</v>
      </c>
      <c r="C64" s="199">
        <v>113218</v>
      </c>
      <c r="D64" s="199">
        <v>2309</v>
      </c>
      <c r="E64" s="199">
        <v>112234</v>
      </c>
      <c r="F64" s="199">
        <v>0</v>
      </c>
      <c r="G64" s="199">
        <v>0</v>
      </c>
      <c r="H64" s="215">
        <f t="shared" si="1"/>
        <v>0</v>
      </c>
      <c r="I64" s="5"/>
      <c r="J64" s="5"/>
    </row>
    <row r="65" spans="1:10">
      <c r="A65" s="5"/>
      <c r="B65" s="6">
        <v>1963</v>
      </c>
      <c r="C65" s="199">
        <v>121170</v>
      </c>
      <c r="D65" s="199">
        <v>2436</v>
      </c>
      <c r="E65" s="199">
        <v>124178</v>
      </c>
      <c r="F65" s="199">
        <v>0</v>
      </c>
      <c r="G65" s="199">
        <v>0</v>
      </c>
      <c r="H65" s="215">
        <f t="shared" si="1"/>
        <v>0</v>
      </c>
      <c r="I65" s="5"/>
      <c r="J65" s="5"/>
    </row>
    <row r="66" spans="1:10">
      <c r="A66" s="5"/>
      <c r="B66" s="6">
        <v>1962</v>
      </c>
      <c r="C66" s="199">
        <v>129682</v>
      </c>
      <c r="D66" s="199">
        <v>3557</v>
      </c>
      <c r="E66" s="199">
        <v>127307</v>
      </c>
      <c r="F66" s="199">
        <v>0</v>
      </c>
      <c r="G66" s="199">
        <v>0</v>
      </c>
      <c r="H66" s="215">
        <f t="shared" si="1"/>
        <v>0</v>
      </c>
      <c r="I66" s="5"/>
      <c r="J66" s="5"/>
    </row>
    <row r="67" spans="1:10">
      <c r="A67" s="5"/>
      <c r="B67" s="6">
        <v>1961</v>
      </c>
      <c r="C67" s="199">
        <v>138718</v>
      </c>
      <c r="D67" s="199">
        <v>3175</v>
      </c>
      <c r="E67" s="199">
        <v>132450</v>
      </c>
      <c r="F67" s="199">
        <v>0</v>
      </c>
      <c r="G67" s="199">
        <v>0</v>
      </c>
      <c r="H67" s="215">
        <f t="shared" si="1"/>
        <v>0</v>
      </c>
      <c r="I67" s="5"/>
      <c r="J67" s="5"/>
    </row>
    <row r="68" spans="1:10">
      <c r="A68" s="5"/>
      <c r="B68" s="6">
        <v>1960</v>
      </c>
      <c r="C68" s="199">
        <v>127543</v>
      </c>
      <c r="D68" s="199">
        <v>2277</v>
      </c>
      <c r="E68" s="199">
        <v>119442</v>
      </c>
      <c r="F68" s="199">
        <v>0</v>
      </c>
      <c r="G68" s="199">
        <v>0</v>
      </c>
      <c r="H68" s="215">
        <f t="shared" si="1"/>
        <v>0</v>
      </c>
      <c r="I68" s="5"/>
      <c r="J68" s="5"/>
    </row>
    <row r="69" spans="1:10">
      <c r="A69" s="5"/>
      <c r="B69" s="6">
        <v>1959</v>
      </c>
      <c r="C69" s="199">
        <v>109270</v>
      </c>
      <c r="D69" s="199">
        <v>2208</v>
      </c>
      <c r="E69" s="199">
        <v>103931</v>
      </c>
      <c r="F69" s="199">
        <v>0</v>
      </c>
      <c r="G69" s="199">
        <v>0</v>
      </c>
      <c r="H69" s="215">
        <f t="shared" si="1"/>
        <v>0</v>
      </c>
      <c r="I69" s="5"/>
      <c r="J69" s="5"/>
    </row>
    <row r="70" spans="1:10">
      <c r="A70" s="5"/>
      <c r="B70" s="6">
        <v>1958</v>
      </c>
      <c r="C70" s="199">
        <v>117344</v>
      </c>
      <c r="D70" s="199">
        <v>2688</v>
      </c>
      <c r="E70" s="199">
        <v>119866</v>
      </c>
      <c r="F70" s="199">
        <v>0</v>
      </c>
      <c r="G70" s="199">
        <v>0</v>
      </c>
      <c r="H70" s="215">
        <f t="shared" si="1"/>
        <v>0</v>
      </c>
      <c r="I70" s="5"/>
      <c r="J70" s="5"/>
    </row>
    <row r="71" spans="1:10">
      <c r="A71" s="5"/>
      <c r="B71" s="6">
        <v>1957</v>
      </c>
      <c r="C71" s="199">
        <v>140547</v>
      </c>
      <c r="D71" s="199">
        <v>2948</v>
      </c>
      <c r="E71" s="199">
        <v>138043</v>
      </c>
      <c r="F71" s="199">
        <v>0</v>
      </c>
      <c r="G71" s="199">
        <v>0</v>
      </c>
      <c r="H71" s="215">
        <f t="shared" si="1"/>
        <v>0</v>
      </c>
      <c r="I71" s="5"/>
      <c r="J71" s="5"/>
    </row>
    <row r="72" spans="1:10">
      <c r="A72" s="5"/>
      <c r="B72" s="6">
        <v>1956</v>
      </c>
      <c r="C72" s="199">
        <v>137701</v>
      </c>
      <c r="D72" s="199">
        <v>3935</v>
      </c>
      <c r="E72" s="199">
        <v>145885</v>
      </c>
      <c r="F72" s="199">
        <v>0</v>
      </c>
      <c r="G72" s="199">
        <v>0</v>
      </c>
      <c r="H72" s="215">
        <f t="shared" ref="H72:H121" si="3">F72/E72</f>
        <v>0</v>
      </c>
      <c r="I72" s="5"/>
      <c r="J72" s="5"/>
    </row>
    <row r="73" spans="1:10">
      <c r="A73" s="5"/>
      <c r="B73" s="6">
        <v>1955</v>
      </c>
      <c r="C73" s="199">
        <v>213508</v>
      </c>
      <c r="D73" s="199">
        <v>4571</v>
      </c>
      <c r="E73" s="199">
        <v>209526</v>
      </c>
      <c r="F73" s="199">
        <v>0</v>
      </c>
      <c r="G73" s="199">
        <v>0</v>
      </c>
      <c r="H73" s="215">
        <f t="shared" si="3"/>
        <v>0</v>
      </c>
      <c r="I73" s="5"/>
      <c r="J73" s="5"/>
    </row>
    <row r="74" spans="1:10">
      <c r="A74" s="5"/>
      <c r="B74" s="6">
        <v>1954</v>
      </c>
      <c r="C74" s="199">
        <v>130722</v>
      </c>
      <c r="D74" s="199">
        <v>2084</v>
      </c>
      <c r="E74" s="199">
        <v>117831</v>
      </c>
      <c r="F74" s="199">
        <v>0</v>
      </c>
      <c r="G74" s="199">
        <v>0</v>
      </c>
      <c r="H74" s="215">
        <f t="shared" si="3"/>
        <v>0</v>
      </c>
      <c r="I74" s="5"/>
      <c r="J74" s="5"/>
    </row>
    <row r="75" spans="1:10">
      <c r="A75" s="5"/>
      <c r="B75" s="6">
        <v>1953</v>
      </c>
      <c r="C75" s="199">
        <v>98128</v>
      </c>
      <c r="D75" s="199">
        <v>2300</v>
      </c>
      <c r="E75" s="199">
        <v>92051</v>
      </c>
      <c r="F75" s="199">
        <v>0</v>
      </c>
      <c r="G75" s="199">
        <v>0</v>
      </c>
      <c r="H75" s="215">
        <f t="shared" si="3"/>
        <v>0</v>
      </c>
      <c r="I75" s="5"/>
      <c r="J75" s="5"/>
    </row>
    <row r="76" spans="1:10">
      <c r="A76" s="5"/>
      <c r="B76" s="6">
        <v>1952</v>
      </c>
      <c r="C76" s="199">
        <v>94086</v>
      </c>
      <c r="D76" s="199">
        <v>2163</v>
      </c>
      <c r="E76" s="199">
        <v>88655</v>
      </c>
      <c r="F76" s="199">
        <v>0</v>
      </c>
      <c r="G76" s="199">
        <v>0</v>
      </c>
      <c r="H76" s="215">
        <f t="shared" si="3"/>
        <v>0</v>
      </c>
      <c r="I76" s="5"/>
      <c r="J76" s="5"/>
    </row>
    <row r="77" spans="1:10">
      <c r="A77" s="5"/>
      <c r="B77" s="6">
        <v>1951</v>
      </c>
      <c r="C77" s="199">
        <v>61634</v>
      </c>
      <c r="D77" s="199">
        <v>2395</v>
      </c>
      <c r="E77" s="199">
        <v>54716</v>
      </c>
      <c r="F77" s="199">
        <v>0</v>
      </c>
      <c r="G77" s="199">
        <v>0</v>
      </c>
      <c r="H77" s="215">
        <f t="shared" si="3"/>
        <v>0</v>
      </c>
      <c r="I77" s="5"/>
      <c r="J77" s="5"/>
    </row>
    <row r="78" spans="1:10">
      <c r="A78" s="5"/>
      <c r="B78" s="6">
        <v>1950</v>
      </c>
      <c r="C78" s="199">
        <v>66038</v>
      </c>
      <c r="D78" s="199">
        <v>2276</v>
      </c>
      <c r="E78" s="199">
        <v>66346</v>
      </c>
      <c r="F78" s="199">
        <v>0</v>
      </c>
      <c r="G78" s="199">
        <v>0</v>
      </c>
      <c r="H78" s="215">
        <f t="shared" si="3"/>
        <v>0</v>
      </c>
      <c r="I78" s="5"/>
      <c r="J78" s="5"/>
    </row>
    <row r="79" spans="1:10">
      <c r="A79" s="5"/>
      <c r="B79" s="6">
        <v>1949</v>
      </c>
      <c r="C79" s="199">
        <v>71044</v>
      </c>
      <c r="D79" s="199">
        <v>2271</v>
      </c>
      <c r="E79" s="199">
        <v>66594</v>
      </c>
      <c r="F79" s="199">
        <v>0</v>
      </c>
      <c r="G79" s="199">
        <v>0</v>
      </c>
      <c r="H79" s="215">
        <f t="shared" si="3"/>
        <v>0</v>
      </c>
      <c r="I79" s="5"/>
      <c r="J79" s="5"/>
    </row>
    <row r="80" spans="1:10">
      <c r="A80" s="5"/>
      <c r="B80" s="6">
        <v>1948</v>
      </c>
      <c r="C80" s="199">
        <v>68265</v>
      </c>
      <c r="D80" s="199">
        <v>2887</v>
      </c>
      <c r="E80" s="199">
        <v>70150</v>
      </c>
      <c r="F80" s="199">
        <v>0</v>
      </c>
      <c r="G80" s="199">
        <v>0</v>
      </c>
      <c r="H80" s="215">
        <f t="shared" si="3"/>
        <v>0</v>
      </c>
      <c r="I80" s="5"/>
      <c r="J80" s="5"/>
    </row>
    <row r="81" spans="1:11">
      <c r="A81" s="5"/>
      <c r="B81" s="6">
        <v>1947</v>
      </c>
      <c r="C81" s="199">
        <v>88802</v>
      </c>
      <c r="D81" s="199">
        <v>3953</v>
      </c>
      <c r="E81" s="199">
        <v>93904</v>
      </c>
      <c r="F81" s="199">
        <v>0</v>
      </c>
      <c r="G81" s="199">
        <v>0</v>
      </c>
      <c r="H81" s="215">
        <f t="shared" si="3"/>
        <v>0</v>
      </c>
      <c r="I81" s="5"/>
      <c r="J81" s="5"/>
    </row>
    <row r="82" spans="1:11">
      <c r="A82" s="5"/>
      <c r="B82" s="6">
        <v>1946</v>
      </c>
      <c r="C82" s="199">
        <v>123864</v>
      </c>
      <c r="D82" s="199">
        <v>6575</v>
      </c>
      <c r="E82" s="199">
        <v>150062</v>
      </c>
      <c r="F82" s="199">
        <v>0</v>
      </c>
      <c r="G82" s="199">
        <v>0</v>
      </c>
      <c r="H82" s="215">
        <f t="shared" si="3"/>
        <v>0</v>
      </c>
      <c r="I82" s="5"/>
      <c r="J82" s="5"/>
    </row>
    <row r="83" spans="1:11">
      <c r="A83" s="5"/>
      <c r="B83" s="6">
        <v>1945</v>
      </c>
      <c r="C83" s="199">
        <v>195917</v>
      </c>
      <c r="D83" s="199">
        <v>9782</v>
      </c>
      <c r="E83" s="199">
        <v>231402</v>
      </c>
      <c r="F83" s="199">
        <v>0</v>
      </c>
      <c r="G83" s="199">
        <v>0</v>
      </c>
      <c r="H83" s="215">
        <f t="shared" si="3"/>
        <v>0</v>
      </c>
      <c r="I83" s="5"/>
      <c r="J83" s="5"/>
    </row>
    <row r="84" spans="1:11">
      <c r="A84" s="5"/>
      <c r="B84" s="6">
        <v>1944</v>
      </c>
      <c r="C84" s="199">
        <v>325717</v>
      </c>
      <c r="D84" s="199">
        <v>7297</v>
      </c>
      <c r="E84" s="199">
        <v>441979</v>
      </c>
      <c r="F84" s="199">
        <v>0</v>
      </c>
      <c r="G84" s="199">
        <v>0</v>
      </c>
      <c r="H84" s="215">
        <f t="shared" si="3"/>
        <v>0</v>
      </c>
      <c r="I84" s="5"/>
      <c r="J84" s="5"/>
    </row>
    <row r="85" spans="1:11">
      <c r="A85" s="5"/>
      <c r="B85" s="6">
        <v>1943</v>
      </c>
      <c r="C85" s="199">
        <v>377125</v>
      </c>
      <c r="D85" s="199">
        <v>13656</v>
      </c>
      <c r="E85" s="199">
        <v>318933</v>
      </c>
      <c r="F85" s="199">
        <v>0</v>
      </c>
      <c r="G85" s="199">
        <v>0</v>
      </c>
      <c r="H85" s="215">
        <f t="shared" si="3"/>
        <v>0</v>
      </c>
      <c r="I85" s="5"/>
      <c r="J85" s="5"/>
    </row>
    <row r="86" spans="1:11">
      <c r="A86" s="5"/>
      <c r="B86" s="6">
        <v>1942</v>
      </c>
      <c r="C86" s="199">
        <v>343487</v>
      </c>
      <c r="D86" s="199">
        <v>8348</v>
      </c>
      <c r="E86" s="199">
        <v>270364</v>
      </c>
      <c r="F86" s="199">
        <v>0</v>
      </c>
      <c r="G86" s="199">
        <v>0</v>
      </c>
      <c r="H86" s="215">
        <f t="shared" si="3"/>
        <v>0</v>
      </c>
      <c r="I86" s="5"/>
      <c r="J86" s="5"/>
    </row>
    <row r="87" spans="1:11">
      <c r="A87" s="5"/>
      <c r="B87" s="6">
        <v>1941</v>
      </c>
      <c r="C87" s="199">
        <v>277807</v>
      </c>
      <c r="D87" s="199">
        <v>7769</v>
      </c>
      <c r="E87" s="199">
        <v>277294</v>
      </c>
      <c r="F87" s="199">
        <v>0</v>
      </c>
      <c r="G87" s="199">
        <v>0</v>
      </c>
      <c r="H87" s="215">
        <f t="shared" si="3"/>
        <v>0</v>
      </c>
      <c r="I87" s="5"/>
      <c r="J87" s="5"/>
    </row>
    <row r="88" spans="1:11">
      <c r="A88" s="5"/>
      <c r="B88" s="6">
        <v>1940</v>
      </c>
      <c r="C88" s="199">
        <v>278028</v>
      </c>
      <c r="D88" s="199">
        <v>6549</v>
      </c>
      <c r="E88" s="199">
        <v>235260</v>
      </c>
      <c r="F88" s="199">
        <v>0</v>
      </c>
      <c r="G88" s="199">
        <v>0</v>
      </c>
      <c r="H88" s="215">
        <f t="shared" si="3"/>
        <v>0</v>
      </c>
      <c r="I88" s="5"/>
      <c r="J88" s="5"/>
    </row>
    <row r="89" spans="1:11">
      <c r="A89" s="5"/>
      <c r="B89" s="6">
        <v>1939</v>
      </c>
      <c r="C89" s="199">
        <v>213413</v>
      </c>
      <c r="D89" s="199">
        <v>5630</v>
      </c>
      <c r="E89" s="199">
        <v>188813</v>
      </c>
      <c r="F89" s="199">
        <v>0</v>
      </c>
      <c r="G89" s="199">
        <v>0</v>
      </c>
      <c r="H89" s="215">
        <f t="shared" si="3"/>
        <v>0</v>
      </c>
      <c r="I89" s="5"/>
      <c r="J89" s="5"/>
    </row>
    <row r="90" spans="1:11">
      <c r="A90" s="5"/>
      <c r="B90" s="6">
        <v>1938</v>
      </c>
      <c r="C90" s="199">
        <v>175413</v>
      </c>
      <c r="D90" s="199">
        <v>4854</v>
      </c>
      <c r="E90" s="199">
        <v>162078</v>
      </c>
      <c r="F90" s="199">
        <v>0</v>
      </c>
      <c r="G90" s="199">
        <v>0</v>
      </c>
      <c r="H90" s="215">
        <f t="shared" si="3"/>
        <v>0</v>
      </c>
      <c r="I90" s="5"/>
      <c r="J90" s="5"/>
    </row>
    <row r="91" spans="1:11">
      <c r="A91" s="5"/>
      <c r="B91" s="6">
        <v>1937</v>
      </c>
      <c r="C91" s="199">
        <v>165464</v>
      </c>
      <c r="D91" s="199">
        <v>4042</v>
      </c>
      <c r="E91" s="199">
        <v>164976</v>
      </c>
      <c r="F91" s="199">
        <v>0</v>
      </c>
      <c r="G91" s="199">
        <v>0</v>
      </c>
      <c r="H91" s="215">
        <f t="shared" si="3"/>
        <v>0</v>
      </c>
      <c r="I91" s="5"/>
      <c r="J91" s="5"/>
    </row>
    <row r="92" spans="1:11">
      <c r="A92" s="5"/>
      <c r="B92" s="6">
        <v>1936</v>
      </c>
      <c r="C92" s="199">
        <v>167127</v>
      </c>
      <c r="D92" s="199">
        <v>3124</v>
      </c>
      <c r="E92" s="199">
        <v>141265</v>
      </c>
      <c r="F92" s="199">
        <v>0</v>
      </c>
      <c r="G92" s="199">
        <v>0</v>
      </c>
      <c r="H92" s="215">
        <f t="shared" si="3"/>
        <v>0</v>
      </c>
      <c r="I92" s="5"/>
      <c r="J92" s="5"/>
    </row>
    <row r="93" spans="1:11">
      <c r="A93" s="5"/>
      <c r="B93" s="6">
        <v>1935</v>
      </c>
      <c r="C93" s="199">
        <v>131378</v>
      </c>
      <c r="D93" s="199">
        <v>2765</v>
      </c>
      <c r="E93" s="199">
        <v>118945</v>
      </c>
      <c r="F93" s="199">
        <v>0</v>
      </c>
      <c r="G93" s="199">
        <v>0</v>
      </c>
      <c r="H93" s="215">
        <f t="shared" si="3"/>
        <v>0</v>
      </c>
      <c r="I93" s="5"/>
      <c r="J93" s="5"/>
      <c r="K93" s="7"/>
    </row>
    <row r="94" spans="1:11">
      <c r="A94" s="5"/>
      <c r="B94" s="6">
        <v>1934</v>
      </c>
      <c r="C94" s="199">
        <v>117125</v>
      </c>
      <c r="D94" s="199">
        <v>1133</v>
      </c>
      <c r="E94" s="199">
        <v>113669</v>
      </c>
      <c r="F94" s="199">
        <v>0</v>
      </c>
      <c r="G94" s="199">
        <v>0</v>
      </c>
      <c r="H94" s="215">
        <f t="shared" si="3"/>
        <v>0</v>
      </c>
      <c r="I94" s="5"/>
      <c r="J94" s="5"/>
      <c r="K94" s="8"/>
    </row>
    <row r="95" spans="1:11">
      <c r="A95" s="5"/>
      <c r="B95" s="6">
        <v>1933</v>
      </c>
      <c r="C95" s="199">
        <v>112629</v>
      </c>
      <c r="D95" s="199">
        <v>4703</v>
      </c>
      <c r="E95" s="199">
        <v>113363</v>
      </c>
      <c r="F95" s="199">
        <v>0</v>
      </c>
      <c r="G95" s="199">
        <v>0</v>
      </c>
      <c r="H95" s="215">
        <f t="shared" si="3"/>
        <v>0</v>
      </c>
      <c r="I95" s="5"/>
      <c r="J95" s="5"/>
      <c r="K95" s="8"/>
    </row>
    <row r="96" spans="1:11">
      <c r="A96" s="5"/>
      <c r="B96" s="6">
        <v>1932</v>
      </c>
      <c r="C96" s="199">
        <v>131062</v>
      </c>
      <c r="D96" s="199">
        <v>5478</v>
      </c>
      <c r="E96" s="199">
        <v>136600</v>
      </c>
      <c r="F96" s="199">
        <v>0</v>
      </c>
      <c r="G96" s="199">
        <v>0</v>
      </c>
      <c r="H96" s="215">
        <f t="shared" si="3"/>
        <v>0</v>
      </c>
      <c r="I96" s="5"/>
      <c r="J96" s="5"/>
      <c r="K96" s="8"/>
    </row>
    <row r="97" spans="1:11">
      <c r="A97" s="5"/>
      <c r="B97" s="6">
        <v>1931</v>
      </c>
      <c r="C97" s="199">
        <v>145474</v>
      </c>
      <c r="D97" s="199">
        <v>7514</v>
      </c>
      <c r="E97" s="199">
        <v>143495</v>
      </c>
      <c r="F97" s="199">
        <v>0</v>
      </c>
      <c r="G97" s="199">
        <v>0</v>
      </c>
      <c r="H97" s="215">
        <f t="shared" si="3"/>
        <v>0</v>
      </c>
      <c r="I97" s="5"/>
      <c r="J97" s="5"/>
      <c r="K97" s="8"/>
    </row>
    <row r="98" spans="1:11">
      <c r="A98" s="5"/>
      <c r="B98" s="6">
        <v>1930</v>
      </c>
      <c r="C98" s="199">
        <v>113151</v>
      </c>
      <c r="D98" s="199">
        <v>9068</v>
      </c>
      <c r="E98" s="199">
        <v>169377</v>
      </c>
      <c r="F98" s="199">
        <v>0</v>
      </c>
      <c r="G98" s="199">
        <v>0</v>
      </c>
      <c r="H98" s="215">
        <f t="shared" si="3"/>
        <v>0</v>
      </c>
      <c r="I98" s="5"/>
      <c r="J98" s="5"/>
      <c r="K98" s="8"/>
    </row>
    <row r="99" spans="1:11">
      <c r="A99" s="5"/>
      <c r="B99" s="6">
        <v>1929</v>
      </c>
      <c r="C99" s="199">
        <v>255519</v>
      </c>
      <c r="D99" s="199">
        <v>11848</v>
      </c>
      <c r="E99" s="199">
        <v>224728</v>
      </c>
      <c r="F99" s="199">
        <v>0</v>
      </c>
      <c r="G99" s="199">
        <v>0</v>
      </c>
      <c r="H99" s="215">
        <f t="shared" si="3"/>
        <v>0</v>
      </c>
      <c r="I99" s="5"/>
      <c r="J99" s="5"/>
      <c r="K99" s="8"/>
    </row>
    <row r="100" spans="1:11">
      <c r="A100" s="5"/>
      <c r="B100" s="6">
        <v>1928</v>
      </c>
      <c r="C100" s="199">
        <v>240321</v>
      </c>
      <c r="D100" s="199">
        <v>12479</v>
      </c>
      <c r="E100" s="199">
        <v>233155</v>
      </c>
      <c r="F100" s="199">
        <v>0</v>
      </c>
      <c r="G100" s="199">
        <v>0</v>
      </c>
      <c r="H100" s="215">
        <f t="shared" si="3"/>
        <v>0</v>
      </c>
      <c r="I100" s="5"/>
      <c r="J100" s="5"/>
      <c r="K100" s="8"/>
    </row>
    <row r="101" spans="1:11">
      <c r="A101" s="5"/>
      <c r="B101" s="6">
        <v>1927</v>
      </c>
      <c r="C101" s="199">
        <v>240339</v>
      </c>
      <c r="D101" s="199">
        <v>11946</v>
      </c>
      <c r="E101" s="199">
        <v>199804</v>
      </c>
      <c r="F101" s="199">
        <v>0</v>
      </c>
      <c r="G101" s="199">
        <v>0</v>
      </c>
      <c r="H101" s="215">
        <f t="shared" si="3"/>
        <v>0</v>
      </c>
      <c r="I101" s="5"/>
      <c r="J101" s="5"/>
      <c r="K101" s="8"/>
    </row>
    <row r="102" spans="1:11">
      <c r="A102" s="5"/>
      <c r="B102" s="6">
        <v>1926</v>
      </c>
      <c r="C102" s="199">
        <v>172232</v>
      </c>
      <c r="D102" s="199">
        <v>13274</v>
      </c>
      <c r="E102" s="199">
        <v>146331</v>
      </c>
      <c r="F102" s="199">
        <v>0</v>
      </c>
      <c r="G102" s="199">
        <v>0</v>
      </c>
      <c r="H102" s="215">
        <f t="shared" si="3"/>
        <v>0</v>
      </c>
      <c r="I102" s="5"/>
      <c r="J102" s="5"/>
      <c r="K102" s="8"/>
    </row>
    <row r="103" spans="1:11">
      <c r="A103" s="5"/>
      <c r="B103" s="6">
        <v>1925</v>
      </c>
      <c r="C103" s="199">
        <v>162258</v>
      </c>
      <c r="D103" s="199">
        <v>15613</v>
      </c>
      <c r="E103" s="199">
        <v>152457</v>
      </c>
      <c r="F103" s="199">
        <v>0</v>
      </c>
      <c r="G103" s="199">
        <v>0</v>
      </c>
      <c r="H103" s="215">
        <f t="shared" si="3"/>
        <v>0</v>
      </c>
      <c r="I103" s="5"/>
      <c r="J103" s="5"/>
      <c r="K103" s="8"/>
    </row>
    <row r="104" spans="1:11">
      <c r="A104" s="5"/>
      <c r="B104" s="6">
        <v>1924</v>
      </c>
      <c r="C104" s="199">
        <v>177117</v>
      </c>
      <c r="D104" s="199">
        <v>18324</v>
      </c>
      <c r="E104" s="199">
        <v>150510</v>
      </c>
      <c r="F104" s="199">
        <v>0</v>
      </c>
      <c r="G104" s="199">
        <v>0</v>
      </c>
      <c r="H104" s="215">
        <f t="shared" si="3"/>
        <v>0</v>
      </c>
      <c r="I104" s="5"/>
      <c r="J104" s="5"/>
      <c r="K104" s="8"/>
    </row>
    <row r="105" spans="1:11">
      <c r="A105" s="5"/>
      <c r="B105" s="6">
        <v>1923</v>
      </c>
      <c r="C105" s="199">
        <v>165168</v>
      </c>
      <c r="D105" s="199">
        <v>24884</v>
      </c>
      <c r="E105" s="199">
        <v>145084</v>
      </c>
      <c r="F105" s="199">
        <v>0</v>
      </c>
      <c r="G105" s="199">
        <v>0</v>
      </c>
      <c r="H105" s="215">
        <f t="shared" si="3"/>
        <v>0</v>
      </c>
      <c r="I105" s="5"/>
      <c r="J105" s="5"/>
      <c r="K105" s="8"/>
    </row>
    <row r="106" spans="1:11">
      <c r="A106" s="5"/>
      <c r="B106" s="6">
        <v>1922</v>
      </c>
      <c r="C106" s="199">
        <v>162638</v>
      </c>
      <c r="D106" s="199">
        <v>29076</v>
      </c>
      <c r="E106" s="199">
        <v>170447</v>
      </c>
      <c r="F106" s="199">
        <v>0</v>
      </c>
      <c r="G106" s="199">
        <v>0</v>
      </c>
      <c r="H106" s="215">
        <f t="shared" si="3"/>
        <v>0</v>
      </c>
      <c r="I106" s="5"/>
      <c r="J106" s="5"/>
      <c r="K106" s="8"/>
    </row>
    <row r="107" spans="1:11">
      <c r="A107" s="5"/>
      <c r="B107" s="6">
        <v>1921</v>
      </c>
      <c r="C107" s="199">
        <v>195534</v>
      </c>
      <c r="D107" s="199">
        <v>18981</v>
      </c>
      <c r="E107" s="199">
        <v>181292</v>
      </c>
      <c r="F107" s="199">
        <v>0</v>
      </c>
      <c r="G107" s="199">
        <v>0</v>
      </c>
      <c r="H107" s="215">
        <f t="shared" si="3"/>
        <v>0</v>
      </c>
      <c r="I107" s="5"/>
      <c r="J107" s="5"/>
      <c r="K107" s="8"/>
    </row>
    <row r="108" spans="1:11">
      <c r="A108" s="5"/>
      <c r="B108" s="6">
        <v>1920</v>
      </c>
      <c r="C108" s="199">
        <v>218732</v>
      </c>
      <c r="D108" s="199">
        <v>15586</v>
      </c>
      <c r="E108" s="199">
        <v>177683</v>
      </c>
      <c r="F108" s="199">
        <v>0</v>
      </c>
      <c r="G108" s="199">
        <v>0</v>
      </c>
      <c r="H108" s="215">
        <f t="shared" si="3"/>
        <v>0</v>
      </c>
      <c r="I108" s="5"/>
      <c r="J108" s="5"/>
      <c r="K108" s="8"/>
    </row>
    <row r="109" spans="1:11">
      <c r="A109" s="5"/>
      <c r="B109" s="6">
        <v>1919</v>
      </c>
      <c r="C109" s="199">
        <v>256858</v>
      </c>
      <c r="D109" s="199">
        <v>13119</v>
      </c>
      <c r="E109" s="199">
        <v>217358</v>
      </c>
      <c r="F109" s="199">
        <v>0</v>
      </c>
      <c r="G109" s="199">
        <v>0</v>
      </c>
      <c r="H109" s="215">
        <f t="shared" si="3"/>
        <v>0</v>
      </c>
      <c r="I109" s="5"/>
      <c r="J109" s="5"/>
      <c r="K109" s="8"/>
    </row>
    <row r="110" spans="1:11">
      <c r="A110" s="5"/>
      <c r="B110" s="6">
        <v>1918</v>
      </c>
      <c r="C110" s="199">
        <v>169507</v>
      </c>
      <c r="D110" s="199">
        <v>12182</v>
      </c>
      <c r="E110" s="199">
        <v>151449</v>
      </c>
      <c r="F110" s="199">
        <v>0</v>
      </c>
      <c r="G110" s="199">
        <v>0</v>
      </c>
      <c r="H110" s="215">
        <f t="shared" si="3"/>
        <v>0</v>
      </c>
      <c r="I110" s="5"/>
      <c r="J110" s="5"/>
      <c r="K110" s="8"/>
    </row>
    <row r="111" spans="1:11">
      <c r="A111" s="5"/>
      <c r="B111" s="6">
        <v>1917</v>
      </c>
      <c r="C111" s="199">
        <v>130865</v>
      </c>
      <c r="D111" s="199">
        <v>9544</v>
      </c>
      <c r="E111" s="199">
        <v>88104</v>
      </c>
      <c r="F111" s="199">
        <v>0</v>
      </c>
      <c r="G111" s="199">
        <v>0</v>
      </c>
      <c r="H111" s="215">
        <f t="shared" si="3"/>
        <v>0</v>
      </c>
      <c r="I111" s="5"/>
      <c r="J111" s="5"/>
      <c r="K111" s="8"/>
    </row>
    <row r="112" spans="1:11">
      <c r="A112" s="5"/>
      <c r="B112" s="6">
        <v>1916</v>
      </c>
      <c r="C112" s="199">
        <v>108767</v>
      </c>
      <c r="D112" s="199">
        <v>11927</v>
      </c>
      <c r="E112" s="199">
        <v>87831</v>
      </c>
      <c r="F112" s="199">
        <v>0</v>
      </c>
      <c r="G112" s="199">
        <v>0</v>
      </c>
      <c r="H112" s="215">
        <f t="shared" si="3"/>
        <v>0</v>
      </c>
      <c r="I112" s="5"/>
      <c r="J112" s="5"/>
      <c r="K112" s="8"/>
    </row>
    <row r="113" spans="1:19">
      <c r="A113" s="5"/>
      <c r="B113" s="6">
        <v>1915</v>
      </c>
      <c r="C113" s="199">
        <v>106399</v>
      </c>
      <c r="D113" s="199">
        <v>13691</v>
      </c>
      <c r="E113" s="199">
        <v>91848</v>
      </c>
      <c r="F113" s="199">
        <v>0</v>
      </c>
      <c r="G113" s="199">
        <v>0</v>
      </c>
      <c r="H113" s="215">
        <f t="shared" si="3"/>
        <v>0</v>
      </c>
      <c r="I113" s="5"/>
      <c r="J113" s="5"/>
      <c r="K113" s="8"/>
    </row>
    <row r="114" spans="1:19">
      <c r="A114" s="5"/>
      <c r="B114" s="6">
        <v>1914</v>
      </c>
      <c r="C114" s="199">
        <v>124475</v>
      </c>
      <c r="D114" s="199">
        <v>13133</v>
      </c>
      <c r="E114" s="199">
        <v>104145</v>
      </c>
      <c r="F114" s="199">
        <v>0</v>
      </c>
      <c r="G114" s="199">
        <v>0</v>
      </c>
      <c r="H114" s="215">
        <f t="shared" si="3"/>
        <v>0</v>
      </c>
      <c r="I114" s="5"/>
      <c r="J114" s="5"/>
      <c r="K114" s="8"/>
    </row>
    <row r="115" spans="1:19">
      <c r="A115" s="5"/>
      <c r="B115" s="6">
        <v>1913</v>
      </c>
      <c r="C115" s="199">
        <v>95380</v>
      </c>
      <c r="D115" s="199">
        <v>10891</v>
      </c>
      <c r="E115" s="199">
        <v>83561</v>
      </c>
      <c r="F115" s="199">
        <v>0</v>
      </c>
      <c r="G115" s="199">
        <v>0</v>
      </c>
      <c r="H115" s="215">
        <f t="shared" si="3"/>
        <v>0</v>
      </c>
      <c r="I115" s="5"/>
      <c r="J115" s="5"/>
      <c r="K115" s="8"/>
    </row>
    <row r="116" spans="1:19">
      <c r="A116" s="5"/>
      <c r="B116" s="6">
        <v>1912</v>
      </c>
      <c r="C116" s="199">
        <v>95661</v>
      </c>
      <c r="D116" s="199">
        <v>9635</v>
      </c>
      <c r="E116" s="199">
        <v>70310</v>
      </c>
      <c r="F116" s="199">
        <v>0</v>
      </c>
      <c r="G116" s="199">
        <v>0</v>
      </c>
      <c r="H116" s="215">
        <f t="shared" si="3"/>
        <v>0</v>
      </c>
      <c r="I116" s="5"/>
      <c r="J116" s="5"/>
      <c r="K116" s="8"/>
    </row>
    <row r="117" spans="1:19">
      <c r="A117" s="5"/>
      <c r="B117" s="6">
        <v>1911</v>
      </c>
      <c r="C117" s="199">
        <v>74740</v>
      </c>
      <c r="D117" s="199">
        <v>9017</v>
      </c>
      <c r="E117" s="199">
        <v>56683</v>
      </c>
      <c r="F117" s="199">
        <v>0</v>
      </c>
      <c r="G117" s="199">
        <v>0</v>
      </c>
      <c r="H117" s="215">
        <f t="shared" si="3"/>
        <v>0</v>
      </c>
      <c r="I117" s="5"/>
      <c r="J117" s="5"/>
      <c r="K117" s="8"/>
    </row>
    <row r="118" spans="1:19">
      <c r="A118" s="5"/>
      <c r="B118" s="6">
        <v>1910</v>
      </c>
      <c r="C118" s="199">
        <v>55750</v>
      </c>
      <c r="D118" s="199">
        <v>7781</v>
      </c>
      <c r="E118" s="199">
        <v>39448</v>
      </c>
      <c r="F118" s="199">
        <v>0</v>
      </c>
      <c r="G118" s="199">
        <v>0</v>
      </c>
      <c r="H118" s="215">
        <f t="shared" si="3"/>
        <v>0</v>
      </c>
      <c r="I118" s="5"/>
      <c r="J118" s="5"/>
      <c r="K118" s="8"/>
    </row>
    <row r="119" spans="1:19">
      <c r="A119" s="5"/>
      <c r="B119" s="6">
        <v>1909</v>
      </c>
      <c r="C119" s="199">
        <v>43141</v>
      </c>
      <c r="D119" s="199">
        <v>6341</v>
      </c>
      <c r="E119" s="199">
        <v>38374</v>
      </c>
      <c r="F119" s="199">
        <v>0</v>
      </c>
      <c r="G119" s="199">
        <v>0</v>
      </c>
      <c r="H119" s="215">
        <f t="shared" si="3"/>
        <v>0</v>
      </c>
      <c r="I119" s="5"/>
      <c r="J119" s="5"/>
      <c r="K119" s="8"/>
    </row>
    <row r="120" spans="1:19">
      <c r="A120" s="5"/>
      <c r="B120" s="6">
        <v>1908</v>
      </c>
      <c r="C120" s="199">
        <v>44032</v>
      </c>
      <c r="D120" s="199">
        <v>3330</v>
      </c>
      <c r="E120" s="199">
        <v>25975</v>
      </c>
      <c r="F120" s="199">
        <v>0</v>
      </c>
      <c r="G120" s="199">
        <v>0</v>
      </c>
      <c r="H120" s="215">
        <f t="shared" si="3"/>
        <v>0</v>
      </c>
      <c r="I120" s="5"/>
      <c r="J120" s="5"/>
      <c r="K120" s="8"/>
    </row>
    <row r="121" spans="1:19">
      <c r="A121" s="5"/>
      <c r="B121" s="9" t="s">
        <v>367</v>
      </c>
      <c r="C121" s="216">
        <v>21113</v>
      </c>
      <c r="D121" s="216">
        <v>250</v>
      </c>
      <c r="E121" s="216">
        <v>7941</v>
      </c>
      <c r="F121" s="216">
        <v>0</v>
      </c>
      <c r="G121" s="216">
        <v>0</v>
      </c>
      <c r="H121" s="217">
        <f t="shared" si="3"/>
        <v>0</v>
      </c>
      <c r="I121" s="5"/>
      <c r="J121" s="5"/>
      <c r="K121" s="8"/>
    </row>
    <row r="122" spans="1:19" ht="5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9" ht="15" customHeight="1">
      <c r="B123" s="218" t="s">
        <v>368</v>
      </c>
      <c r="C123" s="218"/>
      <c r="D123" s="209"/>
      <c r="E123" s="209"/>
      <c r="F123" s="209"/>
      <c r="G123" s="209"/>
      <c r="H123" s="209"/>
      <c r="I123" s="13"/>
      <c r="J123" s="13"/>
      <c r="K123" s="10"/>
      <c r="L123" s="14"/>
      <c r="M123" s="14"/>
      <c r="N123" s="14"/>
      <c r="O123" s="14"/>
      <c r="P123" s="14"/>
      <c r="Q123" s="14"/>
      <c r="R123" s="14"/>
      <c r="S123" s="14"/>
    </row>
    <row r="124" spans="1:19" ht="40.5" customHeight="1">
      <c r="B124" s="322" t="s">
        <v>409</v>
      </c>
      <c r="C124" s="322"/>
      <c r="D124" s="322"/>
      <c r="E124" s="322"/>
      <c r="F124" s="322"/>
      <c r="G124" s="322"/>
      <c r="H124" s="322"/>
      <c r="I124" s="13"/>
      <c r="J124" s="13"/>
      <c r="K124" s="10"/>
      <c r="L124" s="14"/>
      <c r="M124" s="14"/>
      <c r="N124" s="14"/>
      <c r="O124" s="14"/>
      <c r="P124" s="14"/>
      <c r="Q124" s="14"/>
      <c r="R124" s="14"/>
      <c r="S124" s="14"/>
    </row>
    <row r="125" spans="1:19" ht="39" customHeight="1">
      <c r="B125" s="322" t="s">
        <v>379</v>
      </c>
      <c r="C125" s="322"/>
      <c r="D125" s="322"/>
      <c r="E125" s="322"/>
      <c r="F125" s="322"/>
      <c r="G125" s="322"/>
      <c r="H125" s="322"/>
      <c r="I125" s="13"/>
      <c r="J125" s="13"/>
      <c r="K125" s="13"/>
      <c r="L125" s="14"/>
      <c r="M125" s="14"/>
      <c r="N125" s="14"/>
      <c r="O125" s="14"/>
      <c r="P125" s="14"/>
      <c r="Q125" s="14"/>
      <c r="R125" s="14"/>
      <c r="S125" s="14"/>
    </row>
    <row r="126" spans="1:19" ht="29.25" customHeight="1">
      <c r="B126" s="322" t="s">
        <v>380</v>
      </c>
      <c r="C126" s="322"/>
      <c r="D126" s="322"/>
      <c r="E126" s="322"/>
      <c r="F126" s="322"/>
      <c r="G126" s="322"/>
      <c r="H126" s="322"/>
      <c r="I126" s="13"/>
      <c r="J126" s="13"/>
      <c r="K126" s="13"/>
      <c r="L126" s="14"/>
      <c r="M126" s="14"/>
      <c r="N126" s="14"/>
      <c r="O126" s="14"/>
      <c r="P126" s="14"/>
      <c r="Q126" s="14"/>
      <c r="R126" s="14"/>
      <c r="S126" s="14"/>
    </row>
    <row r="127" spans="1:19" ht="52.5" customHeight="1">
      <c r="B127" s="323" t="s">
        <v>401</v>
      </c>
      <c r="C127" s="323"/>
      <c r="D127" s="323"/>
      <c r="E127" s="323"/>
      <c r="F127" s="323"/>
      <c r="G127" s="323"/>
      <c r="H127" s="323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</row>
    <row r="128" spans="1:19" ht="7.5" customHeight="1">
      <c r="B128" s="324"/>
      <c r="C128" s="324"/>
      <c r="D128" s="324"/>
      <c r="E128" s="324"/>
      <c r="F128" s="324"/>
      <c r="G128" s="324"/>
      <c r="H128" s="324"/>
      <c r="I128" s="324"/>
      <c r="J128" s="10"/>
      <c r="K128" s="10"/>
    </row>
    <row r="129" spans="1:11" hidden="1">
      <c r="B129" s="11"/>
      <c r="C129" s="11"/>
      <c r="D129" s="10"/>
      <c r="E129" s="10"/>
      <c r="F129" s="10"/>
      <c r="G129" s="10"/>
      <c r="H129" s="10"/>
      <c r="I129" s="10"/>
      <c r="J129" s="10"/>
      <c r="K129" s="10"/>
    </row>
    <row r="130" spans="1:11" ht="28.5" hidden="1" customHeight="1">
      <c r="A130" s="5"/>
      <c r="J130" s="5"/>
      <c r="K130" s="5"/>
    </row>
    <row r="132" spans="1:11" ht="18.75" hidden="1" customHeight="1"/>
    <row r="133" spans="1:11" ht="26.25" hidden="1" customHeight="1"/>
    <row r="134" spans="1:11" ht="15" hidden="1" customHeight="1"/>
    <row r="135" spans="1:11" ht="15" hidden="1" customHeight="1"/>
  </sheetData>
  <mergeCells count="12">
    <mergeCell ref="B127:H127"/>
    <mergeCell ref="B128:I128"/>
    <mergeCell ref="B5:B6"/>
    <mergeCell ref="E5:E6"/>
    <mergeCell ref="C5:C6"/>
    <mergeCell ref="D5:D6"/>
    <mergeCell ref="F5:H5"/>
    <mergeCell ref="B3:H3"/>
    <mergeCell ref="I5:I6"/>
    <mergeCell ref="B124:H124"/>
    <mergeCell ref="B125:H125"/>
    <mergeCell ref="B126:H126"/>
  </mergeCells>
  <conditionalFormatting sqref="B14:B121 E14:G121 B10:F11 E9:F9 B8 G7:H7 G8:G13 H8:H121">
    <cfRule type="cellIs" dxfId="210" priority="23" operator="equal">
      <formula>0</formula>
    </cfRule>
  </conditionalFormatting>
  <conditionalFormatting sqref="B13 F13">
    <cfRule type="cellIs" dxfId="209" priority="20" operator="equal">
      <formula>0</formula>
    </cfRule>
  </conditionalFormatting>
  <conditionalFormatting sqref="E13">
    <cfRule type="cellIs" dxfId="208" priority="19" operator="equal">
      <formula>0</formula>
    </cfRule>
  </conditionalFormatting>
  <conditionalFormatting sqref="D121">
    <cfRule type="cellIs" dxfId="207" priority="12" operator="equal">
      <formula>0</formula>
    </cfRule>
  </conditionalFormatting>
  <conditionalFormatting sqref="C13:D120">
    <cfRule type="cellIs" dxfId="206" priority="13" operator="equal">
      <formula>0</formula>
    </cfRule>
  </conditionalFormatting>
  <conditionalFormatting sqref="C121">
    <cfRule type="cellIs" dxfId="205" priority="11" operator="equal">
      <formula>0</formula>
    </cfRule>
  </conditionalFormatting>
  <conditionalFormatting sqref="B12 F12">
    <cfRule type="cellIs" dxfId="204" priority="9" operator="equal">
      <formula>0</formula>
    </cfRule>
  </conditionalFormatting>
  <conditionalFormatting sqref="E12">
    <cfRule type="cellIs" dxfId="203" priority="8" operator="equal">
      <formula>0</formula>
    </cfRule>
  </conditionalFormatting>
  <conditionalFormatting sqref="C12:D12">
    <cfRule type="cellIs" dxfId="202" priority="7" operator="equal">
      <formula>0</formula>
    </cfRule>
  </conditionalFormatting>
  <conditionalFormatting sqref="E7:F8">
    <cfRule type="cellIs" dxfId="201" priority="1" operator="equal">
      <formula>0</formula>
    </cfRule>
  </conditionalFormatting>
  <hyperlinks>
    <hyperlink ref="I5:I6" location="Índice!C7" display="Regresar" xr:uid="{00000000-0004-0000-0100-00000000000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9"/>
  <sheetViews>
    <sheetView showGridLines="0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0" defaultRowHeight="18" zeroHeight="1"/>
  <cols>
    <col min="1" max="1" width="1.42578125" style="1" customWidth="1"/>
    <col min="2" max="2" width="20.28515625" style="1" customWidth="1"/>
    <col min="3" max="3" width="10.28515625" style="1" bestFit="1" customWidth="1"/>
    <col min="4" max="6" width="10.140625" style="1" bestFit="1" customWidth="1"/>
    <col min="7" max="7" width="8.85546875" style="1" bestFit="1" customWidth="1"/>
    <col min="8" max="8" width="10.5703125" style="1" bestFit="1" customWidth="1"/>
    <col min="9" max="9" width="9.85546875" style="1" customWidth="1"/>
    <col min="10" max="10" width="10.5703125" style="1" bestFit="1" customWidth="1"/>
    <col min="11" max="11" width="11" style="1" bestFit="1" customWidth="1"/>
    <col min="12" max="12" width="9.5703125" style="1" bestFit="1" customWidth="1"/>
    <col min="13" max="13" width="9" style="1" bestFit="1" customWidth="1"/>
    <col min="14" max="14" width="9.7109375" style="1" bestFit="1" customWidth="1"/>
    <col min="15" max="15" width="10.28515625" style="1" bestFit="1" customWidth="1"/>
    <col min="16" max="16" width="10.140625" style="1" bestFit="1" customWidth="1"/>
    <col min="17" max="17" width="9.5703125" style="1" bestFit="1" customWidth="1"/>
    <col min="18" max="18" width="10" style="1" bestFit="1" customWidth="1"/>
    <col min="19" max="19" width="10.28515625" style="1" bestFit="1" customWidth="1"/>
    <col min="20" max="20" width="10.140625" style="1" bestFit="1" customWidth="1"/>
    <col min="21" max="22" width="10" style="1" bestFit="1" customWidth="1"/>
    <col min="23" max="24" width="10" style="1" customWidth="1"/>
    <col min="25" max="25" width="11.42578125" style="1" customWidth="1"/>
    <col min="26" max="16384" width="11.42578125" style="1" hidden="1"/>
  </cols>
  <sheetData>
    <row r="1" spans="2:25" ht="7.5" customHeight="1"/>
    <row r="2" spans="2:25" ht="60" customHeight="1"/>
    <row r="3" spans="2:25" ht="41.25" customHeight="1">
      <c r="B3" s="5"/>
      <c r="C3" s="320" t="s">
        <v>383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</row>
    <row r="4" spans="2:25" ht="18" customHeight="1">
      <c r="B4" s="327" t="s">
        <v>287</v>
      </c>
      <c r="C4" s="330" t="s">
        <v>282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21" t="s">
        <v>369</v>
      </c>
    </row>
    <row r="5" spans="2:25" ht="15.75" customHeight="1">
      <c r="B5" s="328"/>
      <c r="C5" s="150">
        <v>2000</v>
      </c>
      <c r="D5" s="150">
        <v>2001</v>
      </c>
      <c r="E5" s="150">
        <v>2002</v>
      </c>
      <c r="F5" s="150">
        <v>2003</v>
      </c>
      <c r="G5" s="150">
        <v>2004</v>
      </c>
      <c r="H5" s="150">
        <v>2005</v>
      </c>
      <c r="I5" s="150">
        <v>2006</v>
      </c>
      <c r="J5" s="150">
        <v>2007</v>
      </c>
      <c r="K5" s="150">
        <v>2008</v>
      </c>
      <c r="L5" s="150">
        <v>2009</v>
      </c>
      <c r="M5" s="150">
        <v>2010</v>
      </c>
      <c r="N5" s="150">
        <v>2011</v>
      </c>
      <c r="O5" s="150">
        <v>2012</v>
      </c>
      <c r="P5" s="150">
        <v>2013</v>
      </c>
      <c r="Q5" s="150">
        <v>2014</v>
      </c>
      <c r="R5" s="150">
        <v>2015</v>
      </c>
      <c r="S5" s="150">
        <v>2016</v>
      </c>
      <c r="T5" s="220">
        <v>2017</v>
      </c>
      <c r="U5" s="220">
        <v>2018</v>
      </c>
      <c r="V5" s="220">
        <v>2019</v>
      </c>
      <c r="W5" s="220">
        <v>2020</v>
      </c>
      <c r="X5" s="220">
        <v>2021</v>
      </c>
      <c r="Y5" s="321"/>
    </row>
    <row r="6" spans="2:25">
      <c r="B6" s="175" t="s">
        <v>3</v>
      </c>
      <c r="C6" s="221">
        <f t="shared" ref="C6" si="0">SUM(C7:C13)</f>
        <v>886026</v>
      </c>
      <c r="D6" s="221">
        <f t="shared" ref="D6" si="1">SUM(D7:D13)</f>
        <v>606259</v>
      </c>
      <c r="E6" s="221">
        <f t="shared" ref="E6" si="2">SUM(E7:E13)</f>
        <v>572646</v>
      </c>
      <c r="F6" s="221">
        <f t="shared" ref="F6" si="3">SUM(F7:F13)</f>
        <v>462435</v>
      </c>
      <c r="G6" s="221">
        <f t="shared" ref="G6" si="4">SUM(G7:G13)</f>
        <v>537151</v>
      </c>
      <c r="H6" s="221">
        <f t="shared" ref="H6" si="5">SUM(H7:H13)</f>
        <v>604280</v>
      </c>
      <c r="I6" s="221">
        <f t="shared" ref="I6" si="6">SUM(I7:I13)</f>
        <v>702589</v>
      </c>
      <c r="J6" s="221">
        <f t="shared" ref="J6" si="7">SUM(J7:J13)</f>
        <v>660477</v>
      </c>
      <c r="K6" s="221">
        <f t="shared" ref="K6" si="8">SUM(K7:K13)</f>
        <v>1046539</v>
      </c>
      <c r="L6" s="221">
        <f t="shared" ref="L6" si="9">SUM(L7:L13)</f>
        <v>743715</v>
      </c>
      <c r="M6" s="221">
        <f t="shared" ref="M6" si="10">SUM(M7:M13)</f>
        <v>619913</v>
      </c>
      <c r="N6" s="221">
        <f t="shared" ref="N6" si="11">SUM(N7:N13)</f>
        <v>694193</v>
      </c>
      <c r="O6" s="221">
        <v>757434</v>
      </c>
      <c r="P6" s="221">
        <v>779929</v>
      </c>
      <c r="Q6" s="221">
        <v>653416</v>
      </c>
      <c r="R6" s="221">
        <v>730259</v>
      </c>
      <c r="S6" s="221">
        <v>753060</v>
      </c>
      <c r="T6" s="221">
        <v>707265</v>
      </c>
      <c r="U6" s="221">
        <v>761901</v>
      </c>
      <c r="V6" s="221">
        <v>843593</v>
      </c>
      <c r="W6" s="221">
        <v>628254</v>
      </c>
      <c r="X6" s="221">
        <v>813861</v>
      </c>
    </row>
    <row r="7" spans="2:25">
      <c r="B7" s="19" t="s">
        <v>44</v>
      </c>
      <c r="C7" s="211">
        <v>25792</v>
      </c>
      <c r="D7" s="211">
        <v>24255</v>
      </c>
      <c r="E7" s="211">
        <v>31489</v>
      </c>
      <c r="F7" s="211">
        <v>28529</v>
      </c>
      <c r="G7" s="211">
        <v>34531</v>
      </c>
      <c r="H7" s="211">
        <v>38830</v>
      </c>
      <c r="I7" s="211">
        <v>50397</v>
      </c>
      <c r="J7" s="211">
        <v>41652</v>
      </c>
      <c r="K7" s="211">
        <v>54418</v>
      </c>
      <c r="L7" s="211">
        <v>60383</v>
      </c>
      <c r="M7" s="211">
        <v>64022</v>
      </c>
      <c r="N7" s="211">
        <v>69738</v>
      </c>
      <c r="O7" s="211">
        <v>74775</v>
      </c>
      <c r="P7" s="211">
        <v>71872</v>
      </c>
      <c r="Q7" s="211">
        <v>62175</v>
      </c>
      <c r="R7" s="211">
        <v>71492</v>
      </c>
      <c r="S7" s="211">
        <v>72339</v>
      </c>
      <c r="T7" s="211">
        <v>61864</v>
      </c>
      <c r="U7" s="211">
        <v>64999</v>
      </c>
      <c r="V7" s="211">
        <v>85014</v>
      </c>
      <c r="W7" s="211">
        <v>66450</v>
      </c>
      <c r="X7" s="211">
        <v>76009</v>
      </c>
    </row>
    <row r="8" spans="2:25">
      <c r="B8" s="19" t="s">
        <v>45</v>
      </c>
      <c r="C8" s="211">
        <v>57807</v>
      </c>
      <c r="D8" s="211">
        <v>42155</v>
      </c>
      <c r="E8" s="211">
        <v>42806</v>
      </c>
      <c r="F8" s="211">
        <v>33633</v>
      </c>
      <c r="G8" s="211">
        <v>38670</v>
      </c>
      <c r="H8" s="211">
        <v>44498</v>
      </c>
      <c r="I8" s="211">
        <v>59980</v>
      </c>
      <c r="J8" s="211">
        <v>48128</v>
      </c>
      <c r="K8" s="211">
        <v>84845</v>
      </c>
      <c r="L8" s="211">
        <v>61666</v>
      </c>
      <c r="M8" s="211">
        <v>58474</v>
      </c>
      <c r="N8" s="211">
        <v>70485</v>
      </c>
      <c r="O8" s="211">
        <v>76992</v>
      </c>
      <c r="P8" s="211">
        <v>76167</v>
      </c>
      <c r="Q8" s="211">
        <v>60665</v>
      </c>
      <c r="R8" s="211">
        <v>67927</v>
      </c>
      <c r="S8" s="211">
        <v>70821</v>
      </c>
      <c r="T8" s="211">
        <v>63065</v>
      </c>
      <c r="U8" s="211">
        <v>67934</v>
      </c>
      <c r="V8" s="211">
        <v>68687</v>
      </c>
      <c r="W8" s="211">
        <v>50442</v>
      </c>
      <c r="X8" s="211">
        <v>72701</v>
      </c>
    </row>
    <row r="9" spans="2:25">
      <c r="B9" s="19" t="s">
        <v>46</v>
      </c>
      <c r="C9" s="211">
        <v>338532</v>
      </c>
      <c r="D9" s="211">
        <v>253275</v>
      </c>
      <c r="E9" s="211">
        <v>238965</v>
      </c>
      <c r="F9" s="211">
        <v>196972</v>
      </c>
      <c r="G9" s="211">
        <v>224072</v>
      </c>
      <c r="H9" s="211">
        <v>243514</v>
      </c>
      <c r="I9" s="211">
        <v>263516</v>
      </c>
      <c r="J9" s="211">
        <v>243783</v>
      </c>
      <c r="K9" s="211">
        <v>330361</v>
      </c>
      <c r="L9" s="211">
        <v>276375</v>
      </c>
      <c r="M9" s="211">
        <v>251598</v>
      </c>
      <c r="N9" s="211">
        <v>249940</v>
      </c>
      <c r="O9" s="211">
        <v>257035</v>
      </c>
      <c r="P9" s="211">
        <v>275700</v>
      </c>
      <c r="Q9" s="211">
        <v>233163</v>
      </c>
      <c r="R9" s="211">
        <v>261374</v>
      </c>
      <c r="S9" s="211">
        <v>271733</v>
      </c>
      <c r="T9" s="211">
        <v>255382</v>
      </c>
      <c r="U9" s="211">
        <v>275822</v>
      </c>
      <c r="V9" s="211">
        <v>327434</v>
      </c>
      <c r="W9" s="211">
        <v>246215</v>
      </c>
      <c r="X9" s="211">
        <v>295224</v>
      </c>
    </row>
    <row r="10" spans="2:25">
      <c r="B10" s="19" t="s">
        <v>47</v>
      </c>
      <c r="C10" s="211">
        <v>112616</v>
      </c>
      <c r="D10" s="211">
        <v>82451</v>
      </c>
      <c r="E10" s="211">
        <v>86587</v>
      </c>
      <c r="F10" s="211">
        <v>68932</v>
      </c>
      <c r="G10" s="211">
        <v>83961</v>
      </c>
      <c r="H10" s="211">
        <v>91745</v>
      </c>
      <c r="I10" s="211">
        <v>101125</v>
      </c>
      <c r="J10" s="211">
        <v>81788</v>
      </c>
      <c r="K10" s="211">
        <v>108688</v>
      </c>
      <c r="L10" s="211">
        <v>90214</v>
      </c>
      <c r="M10" s="211">
        <v>78011</v>
      </c>
      <c r="N10" s="211">
        <v>82209</v>
      </c>
      <c r="O10" s="211">
        <v>82714</v>
      </c>
      <c r="P10" s="211">
        <v>80333</v>
      </c>
      <c r="Q10" s="211">
        <v>71325</v>
      </c>
      <c r="R10" s="211">
        <v>78074</v>
      </c>
      <c r="S10" s="211">
        <v>74345</v>
      </c>
      <c r="T10" s="211">
        <v>65166</v>
      </c>
      <c r="U10" s="211">
        <v>71483</v>
      </c>
      <c r="V10" s="211">
        <v>81051</v>
      </c>
      <c r="W10" s="211">
        <v>57410</v>
      </c>
      <c r="X10" s="211">
        <v>77084</v>
      </c>
    </row>
    <row r="11" spans="2:25">
      <c r="B11" s="19" t="s">
        <v>48</v>
      </c>
      <c r="C11" s="211">
        <v>345980</v>
      </c>
      <c r="D11" s="211">
        <v>200089</v>
      </c>
      <c r="E11" s="211">
        <v>169507</v>
      </c>
      <c r="F11" s="211">
        <v>130523</v>
      </c>
      <c r="G11" s="211">
        <v>151008</v>
      </c>
      <c r="H11" s="211">
        <v>180525</v>
      </c>
      <c r="I11" s="211">
        <v>223034</v>
      </c>
      <c r="J11" s="211">
        <v>241136</v>
      </c>
      <c r="K11" s="211">
        <v>462312</v>
      </c>
      <c r="L11" s="211">
        <v>250209</v>
      </c>
      <c r="M11" s="211">
        <v>163836</v>
      </c>
      <c r="N11" s="211">
        <v>217750</v>
      </c>
      <c r="O11" s="211">
        <v>261673</v>
      </c>
      <c r="P11" s="211">
        <v>271807</v>
      </c>
      <c r="Q11" s="211">
        <v>222547</v>
      </c>
      <c r="R11" s="211">
        <v>247492</v>
      </c>
      <c r="S11" s="211">
        <v>259845</v>
      </c>
      <c r="T11" s="211">
        <v>258394</v>
      </c>
      <c r="U11" s="211">
        <v>277822</v>
      </c>
      <c r="V11" s="211">
        <v>276969</v>
      </c>
      <c r="W11" s="211">
        <v>204269</v>
      </c>
      <c r="X11" s="211">
        <v>288431</v>
      </c>
    </row>
    <row r="12" spans="2:25">
      <c r="B12" s="19" t="s">
        <v>49</v>
      </c>
      <c r="C12" s="211">
        <v>2676</v>
      </c>
      <c r="D12" s="211">
        <v>2585</v>
      </c>
      <c r="E12" s="211">
        <v>2348</v>
      </c>
      <c r="F12" s="211">
        <v>2889</v>
      </c>
      <c r="G12" s="211">
        <v>3551</v>
      </c>
      <c r="H12" s="211">
        <v>3898</v>
      </c>
      <c r="I12" s="211">
        <v>3657</v>
      </c>
      <c r="J12" s="211">
        <v>3342</v>
      </c>
      <c r="K12" s="211">
        <v>4781</v>
      </c>
      <c r="L12" s="211">
        <v>3928</v>
      </c>
      <c r="M12" s="211">
        <v>3646</v>
      </c>
      <c r="N12" s="211">
        <v>3734</v>
      </c>
      <c r="O12" s="211">
        <v>3886</v>
      </c>
      <c r="P12" s="211">
        <v>3849</v>
      </c>
      <c r="Q12" s="211">
        <v>3399</v>
      </c>
      <c r="R12" s="211">
        <v>3811</v>
      </c>
      <c r="S12" s="211">
        <v>3953</v>
      </c>
      <c r="T12" s="211">
        <v>3328</v>
      </c>
      <c r="U12" s="211">
        <v>3794</v>
      </c>
      <c r="V12" s="211">
        <v>4311</v>
      </c>
      <c r="W12" s="211">
        <v>3393</v>
      </c>
      <c r="X12" s="211">
        <v>4304</v>
      </c>
    </row>
    <row r="13" spans="2:25">
      <c r="B13" s="210" t="s">
        <v>50</v>
      </c>
      <c r="C13" s="212">
        <v>2623</v>
      </c>
      <c r="D13" s="212">
        <v>1449</v>
      </c>
      <c r="E13" s="212">
        <v>944</v>
      </c>
      <c r="F13" s="212">
        <v>957</v>
      </c>
      <c r="G13" s="212">
        <v>1358</v>
      </c>
      <c r="H13" s="212">
        <v>1270</v>
      </c>
      <c r="I13" s="212">
        <v>880</v>
      </c>
      <c r="J13" s="212">
        <v>648</v>
      </c>
      <c r="K13" s="212">
        <v>1134</v>
      </c>
      <c r="L13" s="212">
        <v>940</v>
      </c>
      <c r="M13" s="212">
        <v>326</v>
      </c>
      <c r="N13" s="212">
        <v>337</v>
      </c>
      <c r="O13" s="212">
        <v>359</v>
      </c>
      <c r="P13" s="212">
        <v>201</v>
      </c>
      <c r="Q13" s="212">
        <v>142</v>
      </c>
      <c r="R13" s="212">
        <v>89</v>
      </c>
      <c r="S13" s="212">
        <v>24</v>
      </c>
      <c r="T13" s="212">
        <v>66</v>
      </c>
      <c r="U13" s="212">
        <v>47</v>
      </c>
      <c r="V13" s="212">
        <v>127</v>
      </c>
      <c r="W13" s="212">
        <v>75</v>
      </c>
      <c r="X13" s="212">
        <v>108</v>
      </c>
    </row>
    <row r="14" spans="2:25" ht="7.5" customHeight="1">
      <c r="B14" s="19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</row>
    <row r="15" spans="2:25" ht="222" customHeight="1">
      <c r="B15" s="209" t="s">
        <v>408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</row>
    <row r="16" spans="2:25" ht="177.75" customHeight="1">
      <c r="B16" s="195" t="s">
        <v>402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2:19" ht="7.5" customHeight="1"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5"/>
      <c r="R17" s="5"/>
      <c r="S17" s="5"/>
    </row>
    <row r="18" spans="2:19" hidden="1">
      <c r="J18" s="10"/>
      <c r="K18" s="10"/>
      <c r="L18" s="10"/>
      <c r="M18" s="10"/>
      <c r="N18" s="10"/>
      <c r="O18" s="10"/>
      <c r="P18" s="10"/>
      <c r="Q18" s="5"/>
      <c r="R18" s="5"/>
      <c r="S18" s="5"/>
    </row>
    <row r="19" spans="2:19" ht="7.5" hidden="1" customHeight="1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</sheetData>
  <mergeCells count="4">
    <mergeCell ref="Y4:Y5"/>
    <mergeCell ref="B4:B5"/>
    <mergeCell ref="C4:X4"/>
    <mergeCell ref="C3:X3"/>
  </mergeCells>
  <conditionalFormatting sqref="C7:R14 S7:S13">
    <cfRule type="cellIs" dxfId="200" priority="11" operator="equal">
      <formula>0</formula>
    </cfRule>
  </conditionalFormatting>
  <conditionalFormatting sqref="S14">
    <cfRule type="cellIs" dxfId="199" priority="7" operator="equal">
      <formula>0</formula>
    </cfRule>
  </conditionalFormatting>
  <conditionalFormatting sqref="C6:X6">
    <cfRule type="cellIs" dxfId="198" priority="2" operator="equal">
      <formula>0</formula>
    </cfRule>
  </conditionalFormatting>
  <conditionalFormatting sqref="T7:X13">
    <cfRule type="cellIs" dxfId="197" priority="1" operator="equal">
      <formula>0</formula>
    </cfRule>
  </conditionalFormatting>
  <hyperlinks>
    <hyperlink ref="Y4:Y5" location="Índice!C7" display="Regresar" xr:uid="{F1A35BB6-1DAF-4C7E-9EB4-D737195E7A80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18"/>
  <sheetViews>
    <sheetView showGridLines="0" zoomScaleNormal="100" workbookViewId="0">
      <pane xSplit="2" ySplit="7" topLeftCell="C137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0" defaultRowHeight="18" zeroHeight="1"/>
  <cols>
    <col min="1" max="1" width="1.42578125" style="1" customWidth="1"/>
    <col min="2" max="2" width="33.140625" style="1" customWidth="1"/>
    <col min="3" max="16" width="11.140625" style="1" customWidth="1"/>
    <col min="17" max="19" width="11.140625" style="5" customWidth="1"/>
    <col min="20" max="25" width="11.140625" style="1" customWidth="1"/>
    <col min="26" max="26" width="0" style="1" hidden="1" customWidth="1"/>
    <col min="27" max="16384" width="11.140625" style="1" hidden="1"/>
  </cols>
  <sheetData>
    <row r="1" spans="1:26" ht="7.5" customHeight="1"/>
    <row r="2" spans="1:26" ht="60" customHeight="1">
      <c r="A2" s="5"/>
      <c r="B2" s="5"/>
      <c r="C2" s="5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"/>
      <c r="R2" s="1"/>
      <c r="S2" s="1"/>
      <c r="T2" s="26"/>
      <c r="U2" s="26"/>
      <c r="V2" s="26"/>
      <c r="W2" s="26"/>
      <c r="X2" s="26"/>
    </row>
    <row r="3" spans="1:26" ht="41.25" customHeight="1">
      <c r="A3" s="5"/>
      <c r="B3" s="5"/>
      <c r="C3" s="320" t="s">
        <v>397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68"/>
      <c r="X3" s="68"/>
    </row>
    <row r="4" spans="1:26">
      <c r="A4" s="5"/>
      <c r="B4" s="325" t="s">
        <v>2</v>
      </c>
      <c r="C4" s="332" t="s">
        <v>282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331" t="s">
        <v>369</v>
      </c>
    </row>
    <row r="5" spans="1:26">
      <c r="A5" s="5"/>
      <c r="B5" s="330"/>
      <c r="C5" s="219">
        <v>2000</v>
      </c>
      <c r="D5" s="219">
        <v>2001</v>
      </c>
      <c r="E5" s="219">
        <v>2002</v>
      </c>
      <c r="F5" s="219">
        <v>2003</v>
      </c>
      <c r="G5" s="219">
        <v>2004</v>
      </c>
      <c r="H5" s="219">
        <v>2005</v>
      </c>
      <c r="I5" s="219">
        <v>2006</v>
      </c>
      <c r="J5" s="219">
        <v>2007</v>
      </c>
      <c r="K5" s="219">
        <v>2008</v>
      </c>
      <c r="L5" s="219">
        <v>2009</v>
      </c>
      <c r="M5" s="219">
        <v>2010</v>
      </c>
      <c r="N5" s="219">
        <v>2011</v>
      </c>
      <c r="O5" s="219">
        <v>2012</v>
      </c>
      <c r="P5" s="219">
        <v>2013</v>
      </c>
      <c r="Q5" s="219">
        <v>2014</v>
      </c>
      <c r="R5" s="219">
        <v>2015</v>
      </c>
      <c r="S5" s="219">
        <v>2016</v>
      </c>
      <c r="T5" s="219">
        <v>2017</v>
      </c>
      <c r="U5" s="219">
        <v>2018</v>
      </c>
      <c r="V5" s="219">
        <v>2019</v>
      </c>
      <c r="W5" s="219">
        <v>2020</v>
      </c>
      <c r="X5" s="219">
        <v>2021</v>
      </c>
      <c r="Y5" s="331"/>
    </row>
    <row r="6" spans="1:26">
      <c r="A6" s="5"/>
      <c r="B6" s="222" t="s">
        <v>1</v>
      </c>
      <c r="C6" s="148">
        <f t="shared" ref="C6:Q6" si="0">SUM(C8:C212)</f>
        <v>886021</v>
      </c>
      <c r="D6" s="148">
        <f t="shared" si="0"/>
        <v>606256</v>
      </c>
      <c r="E6" s="148">
        <f t="shared" si="0"/>
        <v>572643</v>
      </c>
      <c r="F6" s="148">
        <f t="shared" si="0"/>
        <v>462430</v>
      </c>
      <c r="G6" s="148">
        <f t="shared" si="0"/>
        <v>537151</v>
      </c>
      <c r="H6" s="148">
        <f t="shared" si="0"/>
        <v>604280</v>
      </c>
      <c r="I6" s="148">
        <f t="shared" si="0"/>
        <v>702580</v>
      </c>
      <c r="J6" s="148">
        <f t="shared" si="0"/>
        <v>660477</v>
      </c>
      <c r="K6" s="148">
        <f t="shared" si="0"/>
        <v>1046539</v>
      </c>
      <c r="L6" s="148">
        <f t="shared" si="0"/>
        <v>743707</v>
      </c>
      <c r="M6" s="148">
        <f t="shared" si="0"/>
        <v>619913</v>
      </c>
      <c r="N6" s="148">
        <f t="shared" si="0"/>
        <v>694193</v>
      </c>
      <c r="O6" s="148">
        <f t="shared" si="0"/>
        <v>757434</v>
      </c>
      <c r="P6" s="148">
        <f t="shared" si="0"/>
        <v>779929</v>
      </c>
      <c r="Q6" s="148">
        <f t="shared" si="0"/>
        <v>653416</v>
      </c>
      <c r="R6" s="148">
        <f t="shared" ref="R6:W6" si="1">SUM(R8:R212)</f>
        <v>730259</v>
      </c>
      <c r="S6" s="148">
        <f t="shared" si="1"/>
        <v>753060</v>
      </c>
      <c r="T6" s="148">
        <f t="shared" si="1"/>
        <v>707265</v>
      </c>
      <c r="U6" s="148">
        <f t="shared" si="1"/>
        <v>761901</v>
      </c>
      <c r="V6" s="148">
        <f t="shared" si="1"/>
        <v>843581</v>
      </c>
      <c r="W6" s="148">
        <f t="shared" si="1"/>
        <v>628248</v>
      </c>
      <c r="X6" s="148">
        <f>SUM(X8:X212)</f>
        <v>813861</v>
      </c>
      <c r="Y6" s="331"/>
      <c r="Z6" s="22"/>
    </row>
    <row r="7" spans="1:26" s="24" customFormat="1" ht="18" customHeight="1">
      <c r="A7" s="23"/>
      <c r="B7" s="175" t="s">
        <v>349</v>
      </c>
      <c r="C7" s="147">
        <f>SUM(C8:C209)</f>
        <v>883355</v>
      </c>
      <c r="D7" s="147">
        <f t="shared" ref="D7:P7" si="2">SUM(D8:D209)</f>
        <v>604773</v>
      </c>
      <c r="E7" s="147">
        <f t="shared" si="2"/>
        <v>571673</v>
      </c>
      <c r="F7" s="147">
        <f t="shared" si="2"/>
        <v>461445</v>
      </c>
      <c r="G7" s="147">
        <f t="shared" si="2"/>
        <v>535763</v>
      </c>
      <c r="H7" s="147">
        <f t="shared" si="2"/>
        <v>602973</v>
      </c>
      <c r="I7" s="147">
        <f t="shared" si="2"/>
        <v>701673</v>
      </c>
      <c r="J7" s="147">
        <f t="shared" si="2"/>
        <v>659794</v>
      </c>
      <c r="K7" s="147">
        <f t="shared" si="2"/>
        <v>1045346</v>
      </c>
      <c r="L7" s="147">
        <f t="shared" si="2"/>
        <v>742719</v>
      </c>
      <c r="M7" s="147">
        <f t="shared" si="2"/>
        <v>619550</v>
      </c>
      <c r="N7" s="147">
        <f t="shared" si="2"/>
        <v>693811</v>
      </c>
      <c r="O7" s="147">
        <f t="shared" si="2"/>
        <v>757035</v>
      </c>
      <c r="P7" s="147">
        <f t="shared" si="2"/>
        <v>779687</v>
      </c>
      <c r="Q7" s="147">
        <f t="shared" ref="Q7" si="3">SUM(Q8:Q209)</f>
        <v>653226</v>
      </c>
      <c r="R7" s="147">
        <f t="shared" ref="R7" si="4">SUM(R8:R209)</f>
        <v>730112</v>
      </c>
      <c r="S7" s="147">
        <f t="shared" ref="S7" si="5">SUM(S8:S209)</f>
        <v>752961</v>
      </c>
      <c r="T7" s="147">
        <f t="shared" ref="T7" si="6">SUM(T8:T209)</f>
        <v>707140</v>
      </c>
      <c r="U7" s="147">
        <f t="shared" ref="U7" si="7">SUM(U8:U209)</f>
        <v>761790</v>
      </c>
      <c r="V7" s="147">
        <f t="shared" ref="V7" si="8">SUM(V8:V209)</f>
        <v>843391</v>
      </c>
      <c r="W7" s="147">
        <f t="shared" ref="W7" si="9">SUM(W8:W209)</f>
        <v>628122</v>
      </c>
      <c r="X7" s="147">
        <f t="shared" ref="X7" si="10">SUM(X8:X209)</f>
        <v>813664</v>
      </c>
      <c r="Y7" s="331"/>
    </row>
    <row r="8" spans="1:26">
      <c r="A8" s="24"/>
      <c r="B8" s="19" t="s">
        <v>4</v>
      </c>
      <c r="C8" s="196">
        <v>2832</v>
      </c>
      <c r="D8" s="196">
        <v>1938</v>
      </c>
      <c r="E8" s="196">
        <v>1424</v>
      </c>
      <c r="F8" s="196">
        <v>1235</v>
      </c>
      <c r="G8" s="196">
        <v>1323</v>
      </c>
      <c r="H8" s="196">
        <v>1464</v>
      </c>
      <c r="I8" s="196">
        <v>2018</v>
      </c>
      <c r="J8" s="196">
        <v>2013</v>
      </c>
      <c r="K8" s="197">
        <v>2650</v>
      </c>
      <c r="L8" s="197">
        <v>2588</v>
      </c>
      <c r="M8" s="197">
        <v>2230</v>
      </c>
      <c r="N8" s="197">
        <v>1998</v>
      </c>
      <c r="O8" s="197">
        <v>1758</v>
      </c>
      <c r="P8" s="197">
        <v>2074</v>
      </c>
      <c r="Q8" s="197">
        <v>1853</v>
      </c>
      <c r="R8" s="197">
        <v>1589</v>
      </c>
      <c r="S8" s="198">
        <v>1444</v>
      </c>
      <c r="T8" s="198">
        <v>1414</v>
      </c>
      <c r="U8" s="198">
        <v>1571</v>
      </c>
      <c r="V8" s="198">
        <v>2796</v>
      </c>
      <c r="W8" s="198">
        <v>4026</v>
      </c>
      <c r="X8" s="198">
        <v>4198</v>
      </c>
    </row>
    <row r="9" spans="1:26">
      <c r="B9" s="19" t="s">
        <v>51</v>
      </c>
      <c r="C9" s="196">
        <v>826</v>
      </c>
      <c r="D9" s="196">
        <v>1032</v>
      </c>
      <c r="E9" s="196">
        <v>2450</v>
      </c>
      <c r="F9" s="196">
        <v>2284</v>
      </c>
      <c r="G9" s="196">
        <v>3324</v>
      </c>
      <c r="H9" s="196">
        <v>3830</v>
      </c>
      <c r="I9" s="196">
        <v>3964</v>
      </c>
      <c r="J9" s="196">
        <v>2786</v>
      </c>
      <c r="K9" s="197">
        <v>2972</v>
      </c>
      <c r="L9" s="197">
        <v>3483</v>
      </c>
      <c r="M9" s="197">
        <v>5088</v>
      </c>
      <c r="N9" s="197">
        <v>4267</v>
      </c>
      <c r="O9" s="197">
        <v>3615</v>
      </c>
      <c r="P9" s="197">
        <v>3538</v>
      </c>
      <c r="Q9" s="197">
        <v>3131</v>
      </c>
      <c r="R9" s="197">
        <v>3237</v>
      </c>
      <c r="S9" s="198">
        <v>2813</v>
      </c>
      <c r="T9" s="198">
        <v>2170</v>
      </c>
      <c r="U9" s="198">
        <v>2205</v>
      </c>
      <c r="V9" s="198">
        <v>2779</v>
      </c>
      <c r="W9" s="198">
        <v>2308</v>
      </c>
      <c r="X9" s="198">
        <v>3314</v>
      </c>
    </row>
    <row r="10" spans="1:26">
      <c r="B10" s="19" t="s">
        <v>125</v>
      </c>
      <c r="C10" s="196">
        <v>4508</v>
      </c>
      <c r="D10" s="196">
        <v>3200</v>
      </c>
      <c r="E10" s="196">
        <v>3424</v>
      </c>
      <c r="F10" s="196">
        <v>3192</v>
      </c>
      <c r="G10" s="196">
        <v>3836</v>
      </c>
      <c r="H10" s="196">
        <v>3811</v>
      </c>
      <c r="I10" s="196">
        <v>4556</v>
      </c>
      <c r="J10" s="196">
        <v>3617</v>
      </c>
      <c r="K10" s="197">
        <v>4708</v>
      </c>
      <c r="L10" s="197">
        <v>4564</v>
      </c>
      <c r="M10" s="197">
        <v>4001</v>
      </c>
      <c r="N10" s="197">
        <v>4461</v>
      </c>
      <c r="O10" s="197">
        <v>4192</v>
      </c>
      <c r="P10" s="197">
        <v>4066</v>
      </c>
      <c r="Q10" s="197">
        <v>4375</v>
      </c>
      <c r="R10" s="197">
        <v>4380</v>
      </c>
      <c r="S10" s="198">
        <v>4329</v>
      </c>
      <c r="T10" s="198">
        <v>3879</v>
      </c>
      <c r="U10" s="198">
        <v>4288</v>
      </c>
      <c r="V10" s="198">
        <v>4745</v>
      </c>
      <c r="W10" s="198">
        <v>3163</v>
      </c>
      <c r="X10" s="198">
        <v>3248</v>
      </c>
    </row>
    <row r="11" spans="1:26">
      <c r="B11" s="19" t="s">
        <v>52</v>
      </c>
      <c r="C11" s="196">
        <v>113</v>
      </c>
      <c r="D11" s="196">
        <v>85</v>
      </c>
      <c r="E11" s="196">
        <v>68</v>
      </c>
      <c r="F11" s="196">
        <v>64</v>
      </c>
      <c r="G11" s="196">
        <v>87</v>
      </c>
      <c r="H11" s="196">
        <v>86</v>
      </c>
      <c r="I11" s="196">
        <v>106</v>
      </c>
      <c r="J11" s="196">
        <v>105</v>
      </c>
      <c r="K11" s="197">
        <v>161</v>
      </c>
      <c r="L11" s="197">
        <v>95</v>
      </c>
      <c r="M11" s="197">
        <v>135</v>
      </c>
      <c r="N11" s="197">
        <v>162</v>
      </c>
      <c r="O11" s="197">
        <v>166</v>
      </c>
      <c r="P11" s="197">
        <v>143</v>
      </c>
      <c r="Q11" s="197">
        <v>145</v>
      </c>
      <c r="R11" s="197">
        <v>132</v>
      </c>
      <c r="S11" s="198">
        <v>131</v>
      </c>
      <c r="T11" s="198">
        <v>125</v>
      </c>
      <c r="U11" s="198">
        <v>147</v>
      </c>
      <c r="V11" s="198">
        <v>136</v>
      </c>
      <c r="W11" s="198">
        <v>94</v>
      </c>
      <c r="X11" s="198">
        <v>137</v>
      </c>
    </row>
    <row r="12" spans="1:26">
      <c r="B12" s="19" t="s">
        <v>126</v>
      </c>
      <c r="C12" s="196">
        <v>66</v>
      </c>
      <c r="D12" s="196">
        <v>38</v>
      </c>
      <c r="E12" s="196">
        <v>30</v>
      </c>
      <c r="F12" s="196">
        <v>24</v>
      </c>
      <c r="G12" s="196">
        <v>18</v>
      </c>
      <c r="H12" s="196">
        <v>27</v>
      </c>
      <c r="I12" s="196">
        <v>35</v>
      </c>
      <c r="J12" s="196">
        <v>37</v>
      </c>
      <c r="K12" s="197">
        <v>47</v>
      </c>
      <c r="L12" s="197">
        <v>29</v>
      </c>
      <c r="M12" s="197">
        <v>26</v>
      </c>
      <c r="N12" s="197">
        <v>38</v>
      </c>
      <c r="O12" s="197">
        <v>30</v>
      </c>
      <c r="P12" s="197">
        <v>26</v>
      </c>
      <c r="Q12" s="197">
        <v>18</v>
      </c>
      <c r="R12" s="197">
        <v>31</v>
      </c>
      <c r="S12" s="198">
        <v>16</v>
      </c>
      <c r="T12" s="198">
        <v>20</v>
      </c>
      <c r="U12" s="198">
        <v>34</v>
      </c>
      <c r="V12" s="198">
        <v>25</v>
      </c>
      <c r="W12" s="198">
        <v>19</v>
      </c>
      <c r="X12" s="198">
        <v>26</v>
      </c>
    </row>
    <row r="13" spans="1:26">
      <c r="B13" s="19" t="s">
        <v>289</v>
      </c>
      <c r="C13" s="196">
        <v>938</v>
      </c>
      <c r="D13" s="196">
        <v>477</v>
      </c>
      <c r="E13" s="196">
        <v>450</v>
      </c>
      <c r="F13" s="196">
        <v>325</v>
      </c>
      <c r="G13" s="196">
        <v>357</v>
      </c>
      <c r="H13" s="196">
        <v>371</v>
      </c>
      <c r="I13" s="196">
        <v>520</v>
      </c>
      <c r="J13" s="196">
        <v>416</v>
      </c>
      <c r="K13" s="197">
        <v>661</v>
      </c>
      <c r="L13" s="197">
        <v>456</v>
      </c>
      <c r="M13" s="197">
        <v>341</v>
      </c>
      <c r="N13" s="197">
        <v>386</v>
      </c>
      <c r="O13" s="197">
        <v>390</v>
      </c>
      <c r="P13" s="197">
        <v>366</v>
      </c>
      <c r="Q13" s="197">
        <v>358</v>
      </c>
      <c r="R13" s="197">
        <v>381</v>
      </c>
      <c r="S13" s="198">
        <v>383</v>
      </c>
      <c r="T13" s="198">
        <v>311</v>
      </c>
      <c r="U13" s="198">
        <v>356</v>
      </c>
      <c r="V13" s="198">
        <v>386</v>
      </c>
      <c r="W13" s="198">
        <v>265</v>
      </c>
      <c r="X13" s="198">
        <v>336</v>
      </c>
    </row>
    <row r="14" spans="1:26">
      <c r="B14" s="19" t="s">
        <v>127</v>
      </c>
      <c r="C14" s="196">
        <v>78</v>
      </c>
      <c r="D14" s="196">
        <v>34</v>
      </c>
      <c r="E14" s="196">
        <v>28</v>
      </c>
      <c r="F14" s="196">
        <v>19</v>
      </c>
      <c r="G14" s="196">
        <v>23</v>
      </c>
      <c r="H14" s="196">
        <v>25</v>
      </c>
      <c r="I14" s="196">
        <v>33</v>
      </c>
      <c r="J14" s="196">
        <v>28</v>
      </c>
      <c r="K14" s="197">
        <v>43</v>
      </c>
      <c r="L14" s="197">
        <v>40</v>
      </c>
      <c r="M14" s="197">
        <v>56</v>
      </c>
      <c r="N14" s="197">
        <v>60</v>
      </c>
      <c r="O14" s="197">
        <v>76</v>
      </c>
      <c r="P14" s="197">
        <v>82</v>
      </c>
      <c r="Q14" s="197">
        <v>43</v>
      </c>
      <c r="R14" s="197">
        <v>35</v>
      </c>
      <c r="S14" s="198">
        <v>45</v>
      </c>
      <c r="T14" s="198">
        <v>46</v>
      </c>
      <c r="U14" s="198">
        <v>50</v>
      </c>
      <c r="V14" s="198">
        <v>58</v>
      </c>
      <c r="W14" s="198">
        <v>52</v>
      </c>
      <c r="X14" s="198">
        <v>48</v>
      </c>
    </row>
    <row r="15" spans="1:26">
      <c r="B15" s="19" t="s">
        <v>128</v>
      </c>
      <c r="C15" s="196">
        <v>309</v>
      </c>
      <c r="D15" s="196">
        <v>247</v>
      </c>
      <c r="E15" s="196">
        <v>309</v>
      </c>
      <c r="F15" s="196">
        <v>251</v>
      </c>
      <c r="G15" s="196">
        <v>354</v>
      </c>
      <c r="H15" s="196">
        <v>397</v>
      </c>
      <c r="I15" s="196">
        <v>511</v>
      </c>
      <c r="J15" s="196">
        <v>504</v>
      </c>
      <c r="K15" s="197">
        <v>615</v>
      </c>
      <c r="L15" s="197">
        <v>768</v>
      </c>
      <c r="M15" s="197">
        <v>739</v>
      </c>
      <c r="N15" s="197">
        <v>814</v>
      </c>
      <c r="O15" s="197">
        <v>779</v>
      </c>
      <c r="P15" s="197">
        <v>927</v>
      </c>
      <c r="Q15" s="197">
        <v>795</v>
      </c>
      <c r="R15" s="197">
        <v>796</v>
      </c>
      <c r="S15" s="198">
        <v>869</v>
      </c>
      <c r="T15" s="198">
        <v>872</v>
      </c>
      <c r="U15" s="198">
        <v>992</v>
      </c>
      <c r="V15" s="198">
        <v>1313</v>
      </c>
      <c r="W15" s="198">
        <v>998</v>
      </c>
      <c r="X15" s="198">
        <v>1382</v>
      </c>
    </row>
    <row r="16" spans="1:26">
      <c r="B16" s="19" t="s">
        <v>129</v>
      </c>
      <c r="C16" s="196">
        <v>426</v>
      </c>
      <c r="D16" s="196">
        <v>469</v>
      </c>
      <c r="E16" s="196">
        <v>615</v>
      </c>
      <c r="F16" s="196">
        <v>493</v>
      </c>
      <c r="G16" s="196">
        <v>616</v>
      </c>
      <c r="H16" s="196">
        <v>722</v>
      </c>
      <c r="I16" s="196">
        <v>825</v>
      </c>
      <c r="J16" s="196">
        <v>578</v>
      </c>
      <c r="K16" s="197">
        <v>894</v>
      </c>
      <c r="L16" s="197">
        <v>1024</v>
      </c>
      <c r="M16" s="197">
        <v>808</v>
      </c>
      <c r="N16" s="197">
        <v>773</v>
      </c>
      <c r="O16" s="197">
        <v>891</v>
      </c>
      <c r="P16" s="197">
        <v>841</v>
      </c>
      <c r="Q16" s="197">
        <v>928</v>
      </c>
      <c r="R16" s="197">
        <v>943</v>
      </c>
      <c r="S16" s="198">
        <v>1035</v>
      </c>
      <c r="T16" s="198">
        <v>949</v>
      </c>
      <c r="U16" s="198">
        <v>919</v>
      </c>
      <c r="V16" s="198">
        <v>1235</v>
      </c>
      <c r="W16" s="198">
        <v>1063</v>
      </c>
      <c r="X16" s="198">
        <v>1417</v>
      </c>
    </row>
    <row r="17" spans="2:24">
      <c r="B17" s="19" t="s">
        <v>53</v>
      </c>
      <c r="C17" s="196">
        <v>3416</v>
      </c>
      <c r="D17" s="196">
        <v>2204</v>
      </c>
      <c r="E17" s="196">
        <v>2129</v>
      </c>
      <c r="F17" s="196">
        <v>1879</v>
      </c>
      <c r="G17" s="196">
        <v>1965</v>
      </c>
      <c r="H17" s="196">
        <v>1976</v>
      </c>
      <c r="I17" s="196">
        <v>2695</v>
      </c>
      <c r="J17" s="196">
        <v>2348</v>
      </c>
      <c r="K17" s="197">
        <v>4170</v>
      </c>
      <c r="L17" s="197">
        <v>3153</v>
      </c>
      <c r="M17" s="197">
        <v>3140</v>
      </c>
      <c r="N17" s="197">
        <v>3870</v>
      </c>
      <c r="O17" s="197">
        <v>3909</v>
      </c>
      <c r="P17" s="197">
        <v>4177</v>
      </c>
      <c r="Q17" s="197">
        <v>3683</v>
      </c>
      <c r="R17" s="197">
        <v>3886</v>
      </c>
      <c r="S17" s="198">
        <v>4015</v>
      </c>
      <c r="T17" s="198">
        <v>3486</v>
      </c>
      <c r="U17" s="198">
        <v>3978</v>
      </c>
      <c r="V17" s="198">
        <v>3958</v>
      </c>
      <c r="W17" s="198">
        <v>2884</v>
      </c>
      <c r="X17" s="198">
        <v>3968</v>
      </c>
    </row>
    <row r="18" spans="2:24">
      <c r="B18" s="19" t="s">
        <v>54</v>
      </c>
      <c r="C18" s="196">
        <v>2554</v>
      </c>
      <c r="D18" s="196">
        <v>1968</v>
      </c>
      <c r="E18" s="196">
        <v>1814</v>
      </c>
      <c r="F18" s="196">
        <v>1673</v>
      </c>
      <c r="G18" s="196">
        <v>1793</v>
      </c>
      <c r="H18" s="196">
        <v>1737</v>
      </c>
      <c r="I18" s="196">
        <v>1605</v>
      </c>
      <c r="J18" s="196">
        <v>1495</v>
      </c>
      <c r="K18" s="197">
        <v>2195</v>
      </c>
      <c r="L18" s="197">
        <v>2021</v>
      </c>
      <c r="M18" s="197">
        <v>3168</v>
      </c>
      <c r="N18" s="197">
        <v>3965</v>
      </c>
      <c r="O18" s="197">
        <v>3285</v>
      </c>
      <c r="P18" s="197">
        <v>3203</v>
      </c>
      <c r="Q18" s="197">
        <v>2488</v>
      </c>
      <c r="R18" s="197">
        <v>2874</v>
      </c>
      <c r="S18" s="198">
        <v>2516</v>
      </c>
      <c r="T18" s="198">
        <v>1994</v>
      </c>
      <c r="U18" s="198">
        <v>2085</v>
      </c>
      <c r="V18" s="198">
        <v>2327</v>
      </c>
      <c r="W18" s="198">
        <v>1852</v>
      </c>
      <c r="X18" s="198">
        <v>3525</v>
      </c>
    </row>
    <row r="19" spans="2:24">
      <c r="B19" s="19" t="s">
        <v>55</v>
      </c>
      <c r="C19" s="196">
        <v>85</v>
      </c>
      <c r="D19" s="196">
        <v>41</v>
      </c>
      <c r="E19" s="196">
        <v>49</v>
      </c>
      <c r="F19" s="196">
        <v>28</v>
      </c>
      <c r="G19" s="196">
        <v>30</v>
      </c>
      <c r="H19" s="196">
        <v>39</v>
      </c>
      <c r="I19" s="196">
        <v>44</v>
      </c>
      <c r="J19" s="196">
        <v>36</v>
      </c>
      <c r="K19" s="197">
        <v>55</v>
      </c>
      <c r="L19" s="197">
        <v>37</v>
      </c>
      <c r="M19" s="197">
        <v>27</v>
      </c>
      <c r="N19" s="197">
        <v>40</v>
      </c>
      <c r="O19" s="197">
        <v>27</v>
      </c>
      <c r="P19" s="197">
        <v>42</v>
      </c>
      <c r="Q19" s="197">
        <v>28</v>
      </c>
      <c r="R19" s="197">
        <v>37</v>
      </c>
      <c r="S19" s="198">
        <v>28</v>
      </c>
      <c r="T19" s="198">
        <v>32</v>
      </c>
      <c r="U19" s="198">
        <v>33</v>
      </c>
      <c r="V19" s="198">
        <v>54</v>
      </c>
      <c r="W19" s="198">
        <v>37</v>
      </c>
      <c r="X19" s="198">
        <v>33</v>
      </c>
    </row>
    <row r="20" spans="2:24">
      <c r="B20" s="19" t="s">
        <v>56</v>
      </c>
      <c r="C20" s="196">
        <v>433</v>
      </c>
      <c r="D20" s="196">
        <v>391</v>
      </c>
      <c r="E20" s="196">
        <v>424</v>
      </c>
      <c r="F20" s="196">
        <v>882</v>
      </c>
      <c r="G20" s="196">
        <v>1295</v>
      </c>
      <c r="H20" s="196">
        <v>1155</v>
      </c>
      <c r="I20" s="196">
        <v>1240</v>
      </c>
      <c r="J20" s="196">
        <v>1067</v>
      </c>
      <c r="K20" s="197">
        <v>1636</v>
      </c>
      <c r="L20" s="197">
        <v>1392</v>
      </c>
      <c r="M20" s="197">
        <v>1202</v>
      </c>
      <c r="N20" s="197">
        <v>1291</v>
      </c>
      <c r="O20" s="197">
        <v>1312</v>
      </c>
      <c r="P20" s="197">
        <v>1296</v>
      </c>
      <c r="Q20" s="197">
        <v>1159</v>
      </c>
      <c r="R20" s="197">
        <v>1379</v>
      </c>
      <c r="S20" s="198">
        <v>1389</v>
      </c>
      <c r="T20" s="198">
        <v>1235</v>
      </c>
      <c r="U20" s="198">
        <v>1545</v>
      </c>
      <c r="V20" s="198">
        <v>1838</v>
      </c>
      <c r="W20" s="198">
        <v>1436</v>
      </c>
      <c r="X20" s="198">
        <v>2042</v>
      </c>
    </row>
    <row r="21" spans="2:24">
      <c r="B21" s="19" t="s">
        <v>57</v>
      </c>
      <c r="C21" s="196">
        <v>289</v>
      </c>
      <c r="D21" s="196">
        <v>270</v>
      </c>
      <c r="E21" s="196">
        <v>275</v>
      </c>
      <c r="F21" s="196">
        <v>240</v>
      </c>
      <c r="G21" s="196">
        <v>277</v>
      </c>
      <c r="H21" s="196">
        <v>307</v>
      </c>
      <c r="I21" s="196">
        <v>359</v>
      </c>
      <c r="J21" s="196">
        <v>292</v>
      </c>
      <c r="K21" s="197">
        <v>357</v>
      </c>
      <c r="L21" s="197">
        <v>303</v>
      </c>
      <c r="M21" s="197">
        <v>277</v>
      </c>
      <c r="N21" s="197">
        <v>271</v>
      </c>
      <c r="O21" s="197">
        <v>241</v>
      </c>
      <c r="P21" s="197">
        <v>248</v>
      </c>
      <c r="Q21" s="197">
        <v>223</v>
      </c>
      <c r="R21" s="197">
        <v>207</v>
      </c>
      <c r="S21" s="198">
        <v>221</v>
      </c>
      <c r="T21" s="198">
        <v>177</v>
      </c>
      <c r="U21" s="198">
        <v>238</v>
      </c>
      <c r="V21" s="198">
        <v>214</v>
      </c>
      <c r="W21" s="198">
        <v>160</v>
      </c>
      <c r="X21" s="198">
        <v>169</v>
      </c>
    </row>
    <row r="22" spans="2:24">
      <c r="B22" s="19" t="s">
        <v>130</v>
      </c>
      <c r="C22" s="196">
        <v>1315</v>
      </c>
      <c r="D22" s="196">
        <v>946</v>
      </c>
      <c r="E22" s="196">
        <v>1187</v>
      </c>
      <c r="F22" s="196">
        <v>886</v>
      </c>
      <c r="G22" s="196">
        <v>793</v>
      </c>
      <c r="H22" s="196">
        <v>904</v>
      </c>
      <c r="I22" s="196">
        <v>997</v>
      </c>
      <c r="J22" s="196">
        <v>606</v>
      </c>
      <c r="K22" s="197">
        <v>834</v>
      </c>
      <c r="L22" s="197">
        <v>1005</v>
      </c>
      <c r="M22" s="197">
        <v>1233</v>
      </c>
      <c r="N22" s="197">
        <v>1153</v>
      </c>
      <c r="O22" s="197">
        <v>958</v>
      </c>
      <c r="P22" s="197">
        <v>786</v>
      </c>
      <c r="Q22" s="197">
        <v>585</v>
      </c>
      <c r="R22" s="197">
        <v>568</v>
      </c>
      <c r="S22" s="198">
        <v>574</v>
      </c>
      <c r="T22" s="198">
        <v>483</v>
      </c>
      <c r="U22" s="198">
        <v>512</v>
      </c>
      <c r="V22" s="198">
        <v>597</v>
      </c>
      <c r="W22" s="198">
        <v>451</v>
      </c>
      <c r="X22" s="198">
        <v>568</v>
      </c>
    </row>
    <row r="23" spans="2:24">
      <c r="B23" s="19" t="s">
        <v>58</v>
      </c>
      <c r="C23" s="196">
        <v>589</v>
      </c>
      <c r="D23" s="196">
        <v>392</v>
      </c>
      <c r="E23" s="196">
        <v>401</v>
      </c>
      <c r="F23" s="196">
        <v>342</v>
      </c>
      <c r="G23" s="196">
        <v>378</v>
      </c>
      <c r="H23" s="196">
        <v>343</v>
      </c>
      <c r="I23" s="196">
        <v>574</v>
      </c>
      <c r="J23" s="196">
        <v>397</v>
      </c>
      <c r="K23" s="197">
        <v>838</v>
      </c>
      <c r="L23" s="197">
        <v>569</v>
      </c>
      <c r="M23" s="197">
        <v>475</v>
      </c>
      <c r="N23" s="197">
        <v>609</v>
      </c>
      <c r="O23" s="197">
        <v>647</v>
      </c>
      <c r="P23" s="197">
        <v>681</v>
      </c>
      <c r="Q23" s="197">
        <v>545</v>
      </c>
      <c r="R23" s="197">
        <v>570</v>
      </c>
      <c r="S23" s="198">
        <v>590</v>
      </c>
      <c r="T23" s="198">
        <v>481</v>
      </c>
      <c r="U23" s="198">
        <v>591</v>
      </c>
      <c r="V23" s="198">
        <v>640</v>
      </c>
      <c r="W23" s="198">
        <v>481</v>
      </c>
      <c r="X23" s="198">
        <v>697</v>
      </c>
    </row>
    <row r="24" spans="2:24">
      <c r="B24" s="19" t="s">
        <v>290</v>
      </c>
      <c r="C24" s="196">
        <v>41</v>
      </c>
      <c r="D24" s="196">
        <v>47</v>
      </c>
      <c r="E24" s="196">
        <v>47</v>
      </c>
      <c r="F24" s="196">
        <v>31</v>
      </c>
      <c r="G24" s="196">
        <v>54</v>
      </c>
      <c r="H24" s="196">
        <v>57</v>
      </c>
      <c r="I24" s="196">
        <v>81</v>
      </c>
      <c r="J24" s="196">
        <v>56</v>
      </c>
      <c r="K24" s="197">
        <v>85</v>
      </c>
      <c r="L24" s="197">
        <v>91</v>
      </c>
      <c r="M24" s="197">
        <v>102</v>
      </c>
      <c r="N24" s="197">
        <v>80</v>
      </c>
      <c r="O24" s="197">
        <v>93</v>
      </c>
      <c r="P24" s="197">
        <v>76</v>
      </c>
      <c r="Q24" s="197">
        <v>90</v>
      </c>
      <c r="R24" s="197">
        <v>79</v>
      </c>
      <c r="S24" s="198">
        <v>80</v>
      </c>
      <c r="T24" s="198">
        <v>77</v>
      </c>
      <c r="U24" s="198">
        <v>86</v>
      </c>
      <c r="V24" s="198">
        <v>116</v>
      </c>
      <c r="W24" s="198">
        <v>79</v>
      </c>
      <c r="X24" s="198">
        <v>107</v>
      </c>
    </row>
    <row r="25" spans="2:24">
      <c r="B25" s="19" t="s">
        <v>59</v>
      </c>
      <c r="C25" s="196">
        <v>3309</v>
      </c>
      <c r="D25" s="196">
        <v>4416</v>
      </c>
      <c r="E25" s="196">
        <v>5626</v>
      </c>
      <c r="F25" s="196">
        <v>4345</v>
      </c>
      <c r="G25" s="196">
        <v>5148</v>
      </c>
      <c r="H25" s="196">
        <v>5503</v>
      </c>
      <c r="I25" s="196">
        <v>6683</v>
      </c>
      <c r="J25" s="196">
        <v>4746</v>
      </c>
      <c r="K25" s="197">
        <v>5345</v>
      </c>
      <c r="L25" s="197">
        <v>6644</v>
      </c>
      <c r="M25" s="197">
        <v>6979</v>
      </c>
      <c r="N25" s="197">
        <v>7325</v>
      </c>
      <c r="O25" s="197">
        <v>8417</v>
      </c>
      <c r="P25" s="197">
        <v>9571</v>
      </c>
      <c r="Q25" s="197">
        <v>7475</v>
      </c>
      <c r="R25" s="197">
        <v>9750</v>
      </c>
      <c r="S25" s="198">
        <v>9949</v>
      </c>
      <c r="T25" s="198">
        <v>8630</v>
      </c>
      <c r="U25" s="198">
        <v>7800</v>
      </c>
      <c r="V25" s="198">
        <v>9069</v>
      </c>
      <c r="W25" s="198">
        <v>6883</v>
      </c>
      <c r="X25" s="198">
        <v>10110</v>
      </c>
    </row>
    <row r="26" spans="2:24">
      <c r="B26" s="19" t="s">
        <v>60</v>
      </c>
      <c r="C26" s="196">
        <v>1884</v>
      </c>
      <c r="D26" s="196">
        <v>906</v>
      </c>
      <c r="E26" s="196">
        <v>871</v>
      </c>
      <c r="F26" s="196">
        <v>663</v>
      </c>
      <c r="G26" s="196">
        <v>650</v>
      </c>
      <c r="H26" s="196">
        <v>778</v>
      </c>
      <c r="I26" s="196">
        <v>1006</v>
      </c>
      <c r="J26" s="196">
        <v>718</v>
      </c>
      <c r="K26" s="197">
        <v>1203</v>
      </c>
      <c r="L26" s="197">
        <v>878</v>
      </c>
      <c r="M26" s="197">
        <v>535</v>
      </c>
      <c r="N26" s="197">
        <v>648</v>
      </c>
      <c r="O26" s="197">
        <v>687</v>
      </c>
      <c r="P26" s="197">
        <v>683</v>
      </c>
      <c r="Q26" s="197">
        <v>550</v>
      </c>
      <c r="R26" s="197">
        <v>646</v>
      </c>
      <c r="S26" s="198">
        <v>651</v>
      </c>
      <c r="T26" s="198">
        <v>645</v>
      </c>
      <c r="U26" s="198">
        <v>556</v>
      </c>
      <c r="V26" s="198">
        <v>625</v>
      </c>
      <c r="W26" s="198">
        <v>399</v>
      </c>
      <c r="X26" s="198">
        <v>641</v>
      </c>
    </row>
    <row r="27" spans="2:24">
      <c r="B27" s="19" t="s">
        <v>131</v>
      </c>
      <c r="C27" s="196">
        <v>362</v>
      </c>
      <c r="D27" s="196">
        <v>296</v>
      </c>
      <c r="E27" s="196">
        <v>265</v>
      </c>
      <c r="F27" s="196">
        <v>250</v>
      </c>
      <c r="G27" s="196">
        <v>232</v>
      </c>
      <c r="H27" s="196">
        <v>247</v>
      </c>
      <c r="I27" s="196">
        <v>355</v>
      </c>
      <c r="J27" s="196">
        <v>248</v>
      </c>
      <c r="K27" s="197">
        <v>716</v>
      </c>
      <c r="L27" s="197">
        <v>673</v>
      </c>
      <c r="M27" s="197">
        <v>523</v>
      </c>
      <c r="N27" s="197">
        <v>525</v>
      </c>
      <c r="O27" s="197">
        <v>522</v>
      </c>
      <c r="P27" s="197">
        <v>513</v>
      </c>
      <c r="Q27" s="197">
        <v>408</v>
      </c>
      <c r="R27" s="197">
        <v>505</v>
      </c>
      <c r="S27" s="198">
        <v>514</v>
      </c>
      <c r="T27" s="198">
        <v>493</v>
      </c>
      <c r="U27" s="198">
        <v>521</v>
      </c>
      <c r="V27" s="198">
        <v>575</v>
      </c>
      <c r="W27" s="198">
        <v>430</v>
      </c>
      <c r="X27" s="198">
        <v>515</v>
      </c>
    </row>
    <row r="28" spans="2:24">
      <c r="B28" s="19" t="s">
        <v>132</v>
      </c>
      <c r="C28" s="196">
        <v>1797</v>
      </c>
      <c r="D28" s="196">
        <v>1014</v>
      </c>
      <c r="E28" s="196">
        <v>771</v>
      </c>
      <c r="F28" s="196">
        <v>665</v>
      </c>
      <c r="G28" s="196">
        <v>664</v>
      </c>
      <c r="H28" s="196">
        <v>704</v>
      </c>
      <c r="I28" s="196">
        <v>918</v>
      </c>
      <c r="J28" s="196">
        <v>799</v>
      </c>
      <c r="K28" s="197">
        <v>1291</v>
      </c>
      <c r="L28" s="197">
        <v>854</v>
      </c>
      <c r="M28" s="197">
        <v>556</v>
      </c>
      <c r="N28" s="197">
        <v>742</v>
      </c>
      <c r="O28" s="197">
        <v>817</v>
      </c>
      <c r="P28" s="197">
        <v>966</v>
      </c>
      <c r="Q28" s="197">
        <v>773</v>
      </c>
      <c r="R28" s="197">
        <v>851</v>
      </c>
      <c r="S28" s="198">
        <v>870</v>
      </c>
      <c r="T28" s="198">
        <v>810</v>
      </c>
      <c r="U28" s="198">
        <v>859</v>
      </c>
      <c r="V28" s="198">
        <v>951</v>
      </c>
      <c r="W28" s="198">
        <v>669</v>
      </c>
      <c r="X28" s="198">
        <v>1051</v>
      </c>
    </row>
    <row r="29" spans="2:24">
      <c r="B29" s="19" t="s">
        <v>61</v>
      </c>
      <c r="C29" s="196">
        <v>23</v>
      </c>
      <c r="D29" s="196">
        <v>19</v>
      </c>
      <c r="E29" s="196">
        <v>25</v>
      </c>
      <c r="F29" s="196">
        <v>27</v>
      </c>
      <c r="G29" s="196">
        <v>42</v>
      </c>
      <c r="H29" s="196">
        <v>56</v>
      </c>
      <c r="I29" s="196">
        <v>64</v>
      </c>
      <c r="J29" s="196">
        <v>61</v>
      </c>
      <c r="K29" s="197">
        <v>79</v>
      </c>
      <c r="L29" s="197">
        <v>119</v>
      </c>
      <c r="M29" s="197">
        <v>127</v>
      </c>
      <c r="N29" s="197">
        <v>183</v>
      </c>
      <c r="O29" s="197">
        <v>210</v>
      </c>
      <c r="P29" s="197">
        <v>206</v>
      </c>
      <c r="Q29" s="197">
        <v>229</v>
      </c>
      <c r="R29" s="197">
        <v>310</v>
      </c>
      <c r="S29" s="198">
        <v>317</v>
      </c>
      <c r="T29" s="198">
        <v>309</v>
      </c>
      <c r="U29" s="198">
        <v>249</v>
      </c>
      <c r="V29" s="198">
        <v>343</v>
      </c>
      <c r="W29" s="198">
        <v>297</v>
      </c>
      <c r="X29" s="198">
        <v>354</v>
      </c>
    </row>
    <row r="30" spans="2:24">
      <c r="B30" s="19" t="s">
        <v>133</v>
      </c>
      <c r="C30" s="196">
        <v>3060</v>
      </c>
      <c r="D30" s="196">
        <v>2006</v>
      </c>
      <c r="E30" s="196">
        <v>2141</v>
      </c>
      <c r="F30" s="196">
        <v>1224</v>
      </c>
      <c r="G30" s="196">
        <v>1464</v>
      </c>
      <c r="H30" s="196">
        <v>1549</v>
      </c>
      <c r="I30" s="196">
        <v>1769</v>
      </c>
      <c r="J30" s="196">
        <v>1401</v>
      </c>
      <c r="K30" s="197">
        <v>1767</v>
      </c>
      <c r="L30" s="197">
        <v>1583</v>
      </c>
      <c r="M30" s="197">
        <v>1523</v>
      </c>
      <c r="N30" s="197">
        <v>1814</v>
      </c>
      <c r="O30" s="197">
        <v>1896</v>
      </c>
      <c r="P30" s="197">
        <v>1797</v>
      </c>
      <c r="Q30" s="197">
        <v>1437</v>
      </c>
      <c r="R30" s="197">
        <v>1710</v>
      </c>
      <c r="S30" s="198">
        <v>1518</v>
      </c>
      <c r="T30" s="198">
        <v>1313</v>
      </c>
      <c r="U30" s="198">
        <v>1393</v>
      </c>
      <c r="V30" s="198">
        <v>1730</v>
      </c>
      <c r="W30" s="198">
        <v>1302</v>
      </c>
      <c r="X30" s="198">
        <v>1676</v>
      </c>
    </row>
    <row r="31" spans="2:24">
      <c r="B31" s="19" t="s">
        <v>134</v>
      </c>
      <c r="C31" s="196">
        <v>1129</v>
      </c>
      <c r="D31" s="196">
        <v>1076</v>
      </c>
      <c r="E31" s="196">
        <v>1069</v>
      </c>
      <c r="F31" s="196">
        <v>905</v>
      </c>
      <c r="G31" s="196">
        <v>1177</v>
      </c>
      <c r="H31" s="196">
        <v>1360</v>
      </c>
      <c r="I31" s="196">
        <v>1486</v>
      </c>
      <c r="J31" s="196">
        <v>1058</v>
      </c>
      <c r="K31" s="197">
        <v>1383</v>
      </c>
      <c r="L31" s="197">
        <v>1447</v>
      </c>
      <c r="M31" s="197">
        <v>2399</v>
      </c>
      <c r="N31" s="197">
        <v>2321</v>
      </c>
      <c r="O31" s="197">
        <v>2384</v>
      </c>
      <c r="P31" s="197">
        <v>3489</v>
      </c>
      <c r="Q31" s="197">
        <v>4225</v>
      </c>
      <c r="R31" s="197">
        <v>6045</v>
      </c>
      <c r="S31" s="198">
        <v>6956</v>
      </c>
      <c r="T31" s="198">
        <v>6827</v>
      </c>
      <c r="U31" s="198">
        <v>7869</v>
      </c>
      <c r="V31" s="198">
        <v>11680</v>
      </c>
      <c r="W31" s="198">
        <v>9183</v>
      </c>
      <c r="X31" s="198">
        <v>8195</v>
      </c>
    </row>
    <row r="32" spans="2:24">
      <c r="B32" s="19" t="s">
        <v>62</v>
      </c>
      <c r="C32" s="196">
        <v>1369</v>
      </c>
      <c r="D32" s="196">
        <v>905</v>
      </c>
      <c r="E32" s="196">
        <v>1098</v>
      </c>
      <c r="F32" s="196">
        <v>932</v>
      </c>
      <c r="G32" s="196">
        <v>1125</v>
      </c>
      <c r="H32" s="196">
        <v>1361</v>
      </c>
      <c r="I32" s="196">
        <v>1630</v>
      </c>
      <c r="J32" s="196">
        <v>1311</v>
      </c>
      <c r="K32" s="197">
        <v>2807</v>
      </c>
      <c r="L32" s="197">
        <v>1700</v>
      </c>
      <c r="M32" s="197">
        <v>1185</v>
      </c>
      <c r="N32" s="197">
        <v>1446</v>
      </c>
      <c r="O32" s="197">
        <v>2063</v>
      </c>
      <c r="P32" s="197">
        <v>1961</v>
      </c>
      <c r="Q32" s="197">
        <v>1527</v>
      </c>
      <c r="R32" s="197">
        <v>1689</v>
      </c>
      <c r="S32" s="198">
        <v>1862</v>
      </c>
      <c r="T32" s="198">
        <v>1806</v>
      </c>
      <c r="U32" s="198">
        <v>1575</v>
      </c>
      <c r="V32" s="198">
        <v>1679</v>
      </c>
      <c r="W32" s="198">
        <v>1208</v>
      </c>
      <c r="X32" s="198">
        <v>1601</v>
      </c>
    </row>
    <row r="33" spans="2:24">
      <c r="B33" s="19" t="s">
        <v>63</v>
      </c>
      <c r="C33" s="196">
        <v>1745</v>
      </c>
      <c r="D33" s="196">
        <v>2756</v>
      </c>
      <c r="E33" s="196">
        <v>4092</v>
      </c>
      <c r="F33" s="196">
        <v>4993</v>
      </c>
      <c r="G33" s="196">
        <v>8013</v>
      </c>
      <c r="H33" s="196">
        <v>8921</v>
      </c>
      <c r="I33" s="196">
        <v>9686</v>
      </c>
      <c r="J33" s="196">
        <v>8175</v>
      </c>
      <c r="K33" s="197">
        <v>8176</v>
      </c>
      <c r="L33" s="197">
        <v>4544</v>
      </c>
      <c r="M33" s="197">
        <v>4012</v>
      </c>
      <c r="N33" s="197">
        <v>4259</v>
      </c>
      <c r="O33" s="197">
        <v>4904</v>
      </c>
      <c r="P33" s="197">
        <v>3662</v>
      </c>
      <c r="Q33" s="197">
        <v>2509</v>
      </c>
      <c r="R33" s="197">
        <v>3304</v>
      </c>
      <c r="S33" s="198">
        <v>2257</v>
      </c>
      <c r="T33" s="198">
        <v>1780</v>
      </c>
      <c r="U33" s="198">
        <v>1808</v>
      </c>
      <c r="V33" s="198">
        <v>1710</v>
      </c>
      <c r="W33" s="198">
        <v>1059</v>
      </c>
      <c r="X33" s="198">
        <v>1197</v>
      </c>
    </row>
    <row r="34" spans="2:24">
      <c r="B34" s="19" t="s">
        <v>64</v>
      </c>
      <c r="C34" s="196">
        <v>8</v>
      </c>
      <c r="D34" s="196">
        <v>7</v>
      </c>
      <c r="E34" s="196">
        <v>4</v>
      </c>
      <c r="F34" s="196">
        <v>12</v>
      </c>
      <c r="G34" s="196">
        <v>5</v>
      </c>
      <c r="H34" s="196">
        <v>9</v>
      </c>
      <c r="I34" s="196">
        <v>17</v>
      </c>
      <c r="J34" s="196">
        <v>4</v>
      </c>
      <c r="K34" s="197">
        <v>18</v>
      </c>
      <c r="L34" s="197">
        <v>17</v>
      </c>
      <c r="M34" s="197">
        <v>24</v>
      </c>
      <c r="N34" s="197">
        <v>9</v>
      </c>
      <c r="O34" s="197">
        <v>11</v>
      </c>
      <c r="P34" s="197">
        <v>29</v>
      </c>
      <c r="Q34" s="197">
        <v>24</v>
      </c>
      <c r="R34" s="197">
        <v>28</v>
      </c>
      <c r="S34" s="198">
        <v>29</v>
      </c>
      <c r="T34" s="198">
        <v>27</v>
      </c>
      <c r="U34" s="198">
        <v>38</v>
      </c>
      <c r="V34" s="198">
        <v>41</v>
      </c>
      <c r="W34" s="198">
        <v>34</v>
      </c>
      <c r="X34" s="198">
        <v>47</v>
      </c>
    </row>
    <row r="35" spans="2:24">
      <c r="B35" s="19" t="s">
        <v>135</v>
      </c>
      <c r="C35" s="196">
        <v>4510</v>
      </c>
      <c r="D35" s="196">
        <v>3925</v>
      </c>
      <c r="E35" s="196">
        <v>3885</v>
      </c>
      <c r="F35" s="196">
        <v>3091</v>
      </c>
      <c r="G35" s="196">
        <v>4074</v>
      </c>
      <c r="H35" s="196">
        <v>4583</v>
      </c>
      <c r="I35" s="196">
        <v>7028</v>
      </c>
      <c r="J35" s="196">
        <v>5745</v>
      </c>
      <c r="K35" s="197">
        <v>8808</v>
      </c>
      <c r="L35" s="197">
        <v>7960</v>
      </c>
      <c r="M35" s="197">
        <v>8867</v>
      </c>
      <c r="N35" s="197">
        <v>10251</v>
      </c>
      <c r="O35" s="197">
        <v>9884</v>
      </c>
      <c r="P35" s="197">
        <v>9565</v>
      </c>
      <c r="Q35" s="197">
        <v>8625</v>
      </c>
      <c r="R35" s="197">
        <v>10516</v>
      </c>
      <c r="S35" s="198">
        <v>10268</v>
      </c>
      <c r="T35" s="198">
        <v>9702</v>
      </c>
      <c r="U35" s="198">
        <v>10547</v>
      </c>
      <c r="V35" s="198">
        <v>10451</v>
      </c>
      <c r="W35" s="198">
        <v>8323</v>
      </c>
      <c r="X35" s="198">
        <v>12448</v>
      </c>
    </row>
    <row r="36" spans="2:24">
      <c r="B36" s="19" t="s">
        <v>65</v>
      </c>
      <c r="C36" s="196">
        <v>15</v>
      </c>
      <c r="D36" s="196">
        <v>8</v>
      </c>
      <c r="E36" s="196">
        <v>12</v>
      </c>
      <c r="F36" s="196">
        <v>9</v>
      </c>
      <c r="G36" s="196">
        <v>10</v>
      </c>
      <c r="H36" s="196">
        <v>13</v>
      </c>
      <c r="I36" s="196">
        <v>13</v>
      </c>
      <c r="J36" s="196">
        <v>20</v>
      </c>
      <c r="K36" s="197">
        <v>25</v>
      </c>
      <c r="L36" s="197">
        <v>14</v>
      </c>
      <c r="M36" s="197">
        <v>15</v>
      </c>
      <c r="N36" s="197">
        <v>11</v>
      </c>
      <c r="O36" s="197">
        <v>17</v>
      </c>
      <c r="P36" s="197">
        <v>11</v>
      </c>
      <c r="Q36" s="197">
        <v>15</v>
      </c>
      <c r="R36" s="197">
        <v>13</v>
      </c>
      <c r="S36" s="198">
        <v>10</v>
      </c>
      <c r="T36" s="198">
        <v>11</v>
      </c>
      <c r="U36" s="198">
        <v>15</v>
      </c>
      <c r="V36" s="198">
        <v>26</v>
      </c>
      <c r="W36" s="198">
        <v>19</v>
      </c>
      <c r="X36" s="198">
        <v>20</v>
      </c>
    </row>
    <row r="37" spans="2:24">
      <c r="B37" s="19" t="s">
        <v>66</v>
      </c>
      <c r="C37" s="196">
        <v>845</v>
      </c>
      <c r="D37" s="196">
        <v>1169</v>
      </c>
      <c r="E37" s="196">
        <v>1310</v>
      </c>
      <c r="F37" s="196">
        <v>1599</v>
      </c>
      <c r="G37" s="196">
        <v>2487</v>
      </c>
      <c r="H37" s="196">
        <v>2906</v>
      </c>
      <c r="I37" s="196">
        <v>3488</v>
      </c>
      <c r="J37" s="196">
        <v>2621</v>
      </c>
      <c r="K37" s="197">
        <v>3213</v>
      </c>
      <c r="L37" s="197">
        <v>3211</v>
      </c>
      <c r="M37" s="197">
        <v>3123</v>
      </c>
      <c r="N37" s="197">
        <v>3103</v>
      </c>
      <c r="O37" s="197">
        <v>2964</v>
      </c>
      <c r="P37" s="197">
        <v>2646</v>
      </c>
      <c r="Q37" s="197">
        <v>2226</v>
      </c>
      <c r="R37" s="197">
        <v>2336</v>
      </c>
      <c r="S37" s="198">
        <v>2086</v>
      </c>
      <c r="T37" s="198">
        <v>1887</v>
      </c>
      <c r="U37" s="198">
        <v>1826</v>
      </c>
      <c r="V37" s="198">
        <v>2251</v>
      </c>
      <c r="W37" s="198">
        <v>1656</v>
      </c>
      <c r="X37" s="198">
        <v>2134</v>
      </c>
    </row>
    <row r="38" spans="2:24">
      <c r="B38" s="19" t="s">
        <v>67</v>
      </c>
      <c r="C38" s="196">
        <v>16</v>
      </c>
      <c r="D38" s="196">
        <v>10</v>
      </c>
      <c r="E38" s="196">
        <v>7</v>
      </c>
      <c r="F38" s="196">
        <v>12</v>
      </c>
      <c r="G38" s="196">
        <v>19</v>
      </c>
      <c r="H38" s="196">
        <v>26</v>
      </c>
      <c r="I38" s="196">
        <v>51</v>
      </c>
      <c r="J38" s="196">
        <v>37</v>
      </c>
      <c r="K38" s="197">
        <v>48</v>
      </c>
      <c r="L38" s="197">
        <v>90</v>
      </c>
      <c r="M38" s="197">
        <v>112</v>
      </c>
      <c r="N38" s="197">
        <v>163</v>
      </c>
      <c r="O38" s="197">
        <v>166</v>
      </c>
      <c r="P38" s="197">
        <v>230</v>
      </c>
      <c r="Q38" s="197">
        <v>235</v>
      </c>
      <c r="R38" s="197">
        <v>307</v>
      </c>
      <c r="S38" s="198">
        <v>322</v>
      </c>
      <c r="T38" s="198">
        <v>303</v>
      </c>
      <c r="U38" s="198">
        <v>347</v>
      </c>
      <c r="V38" s="198">
        <v>426</v>
      </c>
      <c r="W38" s="198">
        <v>376</v>
      </c>
      <c r="X38" s="198">
        <v>510</v>
      </c>
    </row>
    <row r="39" spans="2:24">
      <c r="B39" s="19" t="s">
        <v>68</v>
      </c>
      <c r="C39" s="196">
        <v>13</v>
      </c>
      <c r="D39" s="196">
        <v>15</v>
      </c>
      <c r="E39" s="196">
        <v>28</v>
      </c>
      <c r="F39" s="196">
        <v>21</v>
      </c>
      <c r="G39" s="196">
        <v>59</v>
      </c>
      <c r="H39" s="196">
        <v>56</v>
      </c>
      <c r="I39" s="196">
        <v>71</v>
      </c>
      <c r="J39" s="196">
        <v>95</v>
      </c>
      <c r="K39" s="197">
        <v>76</v>
      </c>
      <c r="L39" s="197">
        <v>90</v>
      </c>
      <c r="M39" s="197">
        <v>145</v>
      </c>
      <c r="N39" s="197">
        <v>168</v>
      </c>
      <c r="O39" s="197">
        <v>209</v>
      </c>
      <c r="P39" s="197">
        <v>379</v>
      </c>
      <c r="Q39" s="197">
        <v>415</v>
      </c>
      <c r="R39" s="197">
        <v>437</v>
      </c>
      <c r="S39" s="198">
        <v>406</v>
      </c>
      <c r="T39" s="198">
        <v>266</v>
      </c>
      <c r="U39" s="198">
        <v>285</v>
      </c>
      <c r="V39" s="198">
        <v>394</v>
      </c>
      <c r="W39" s="198">
        <v>280</v>
      </c>
      <c r="X39" s="198">
        <v>382</v>
      </c>
    </row>
    <row r="40" spans="2:24">
      <c r="B40" s="19" t="s">
        <v>291</v>
      </c>
      <c r="C40" s="196" t="s">
        <v>218</v>
      </c>
      <c r="D40" s="196">
        <v>4</v>
      </c>
      <c r="E40" s="196" t="s">
        <v>218</v>
      </c>
      <c r="F40" s="196" t="s">
        <v>218</v>
      </c>
      <c r="G40" s="196">
        <v>3</v>
      </c>
      <c r="H40" s="196">
        <v>6</v>
      </c>
      <c r="I40" s="196" t="s">
        <v>218</v>
      </c>
      <c r="J40" s="196">
        <v>10</v>
      </c>
      <c r="K40" s="197">
        <v>9</v>
      </c>
      <c r="L40" s="197">
        <v>17</v>
      </c>
      <c r="M40" s="197">
        <v>50</v>
      </c>
      <c r="N40" s="197">
        <v>55</v>
      </c>
      <c r="O40" s="197">
        <v>42</v>
      </c>
      <c r="P40" s="197">
        <v>275</v>
      </c>
      <c r="Q40" s="197">
        <v>2639</v>
      </c>
      <c r="R40" s="197">
        <v>4562</v>
      </c>
      <c r="S40" s="198">
        <v>5563</v>
      </c>
      <c r="T40" s="198">
        <v>5558</v>
      </c>
      <c r="U40" s="198">
        <v>6193</v>
      </c>
      <c r="V40" s="198">
        <v>6921</v>
      </c>
      <c r="W40" s="198">
        <v>4536</v>
      </c>
      <c r="X40" s="198">
        <v>3939</v>
      </c>
    </row>
    <row r="41" spans="2:24">
      <c r="B41" s="19" t="s">
        <v>136</v>
      </c>
      <c r="C41" s="196">
        <v>5275</v>
      </c>
      <c r="D41" s="196">
        <v>3460</v>
      </c>
      <c r="E41" s="196">
        <v>3113</v>
      </c>
      <c r="F41" s="196">
        <v>3135</v>
      </c>
      <c r="G41" s="196">
        <v>3975</v>
      </c>
      <c r="H41" s="196">
        <v>4806</v>
      </c>
      <c r="I41" s="196">
        <v>4778</v>
      </c>
      <c r="J41" s="196">
        <v>4197</v>
      </c>
      <c r="K41" s="197">
        <v>5869</v>
      </c>
      <c r="L41" s="197">
        <v>4673</v>
      </c>
      <c r="M41" s="197">
        <v>3756</v>
      </c>
      <c r="N41" s="197">
        <v>4589</v>
      </c>
      <c r="O41" s="197">
        <v>6189</v>
      </c>
      <c r="P41" s="197">
        <v>4161</v>
      </c>
      <c r="Q41" s="197">
        <v>2866</v>
      </c>
      <c r="R41" s="197">
        <v>2878</v>
      </c>
      <c r="S41" s="198">
        <v>2756</v>
      </c>
      <c r="T41" s="198">
        <v>2184</v>
      </c>
      <c r="U41" s="198">
        <v>2468</v>
      </c>
      <c r="V41" s="198">
        <v>2877</v>
      </c>
      <c r="W41" s="198">
        <v>2405</v>
      </c>
      <c r="X41" s="198">
        <v>2397</v>
      </c>
    </row>
    <row r="42" spans="2:24">
      <c r="B42" s="19" t="s">
        <v>137</v>
      </c>
      <c r="C42" s="196">
        <v>285</v>
      </c>
      <c r="D42" s="196">
        <v>299</v>
      </c>
      <c r="E42" s="196">
        <v>461</v>
      </c>
      <c r="F42" s="196">
        <v>534</v>
      </c>
      <c r="G42" s="196">
        <v>575</v>
      </c>
      <c r="H42" s="196">
        <v>661</v>
      </c>
      <c r="I42" s="196">
        <v>771</v>
      </c>
      <c r="J42" s="196">
        <v>611</v>
      </c>
      <c r="K42" s="197">
        <v>967</v>
      </c>
      <c r="L42" s="197">
        <v>1098</v>
      </c>
      <c r="M42" s="197">
        <v>1519</v>
      </c>
      <c r="N42" s="197">
        <v>2172</v>
      </c>
      <c r="O42" s="197">
        <v>2459</v>
      </c>
      <c r="P42" s="197">
        <v>2541</v>
      </c>
      <c r="Q42" s="197">
        <v>2120</v>
      </c>
      <c r="R42" s="197">
        <v>3170</v>
      </c>
      <c r="S42" s="198">
        <v>3088</v>
      </c>
      <c r="T42" s="198">
        <v>2417</v>
      </c>
      <c r="U42" s="198">
        <v>2322</v>
      </c>
      <c r="V42" s="198">
        <v>3198</v>
      </c>
      <c r="W42" s="198">
        <v>2873</v>
      </c>
      <c r="X42" s="198">
        <v>3418</v>
      </c>
    </row>
    <row r="43" spans="2:24">
      <c r="B43" s="19" t="s">
        <v>292</v>
      </c>
      <c r="C43" s="196">
        <v>11322</v>
      </c>
      <c r="D43" s="196">
        <v>7528</v>
      </c>
      <c r="E43" s="196">
        <v>7581</v>
      </c>
      <c r="F43" s="196">
        <v>6399</v>
      </c>
      <c r="G43" s="196">
        <v>7682</v>
      </c>
      <c r="H43" s="196">
        <v>7815</v>
      </c>
      <c r="I43" s="196">
        <v>9607</v>
      </c>
      <c r="J43" s="196">
        <v>8473</v>
      </c>
      <c r="K43" s="197">
        <v>12387</v>
      </c>
      <c r="L43" s="197">
        <v>9753</v>
      </c>
      <c r="M43" s="197">
        <v>8539</v>
      </c>
      <c r="N43" s="197">
        <v>9318</v>
      </c>
      <c r="O43" s="197">
        <v>9077</v>
      </c>
      <c r="P43" s="197">
        <v>8690</v>
      </c>
      <c r="Q43" s="197">
        <v>8385</v>
      </c>
      <c r="R43" s="197">
        <v>9492</v>
      </c>
      <c r="S43" s="198">
        <v>9346</v>
      </c>
      <c r="T43" s="198">
        <v>7829</v>
      </c>
      <c r="U43" s="198">
        <v>9383</v>
      </c>
      <c r="V43" s="198">
        <v>11061</v>
      </c>
      <c r="W43" s="198">
        <v>8423</v>
      </c>
      <c r="X43" s="198">
        <v>10928</v>
      </c>
    </row>
    <row r="44" spans="2:24">
      <c r="B44" s="19" t="s">
        <v>69</v>
      </c>
      <c r="C44" s="196">
        <v>9</v>
      </c>
      <c r="D44" s="196">
        <v>12</v>
      </c>
      <c r="E44" s="196">
        <v>3</v>
      </c>
      <c r="F44" s="196">
        <v>24</v>
      </c>
      <c r="G44" s="196">
        <v>27</v>
      </c>
      <c r="H44" s="196">
        <v>19</v>
      </c>
      <c r="I44" s="196">
        <v>18</v>
      </c>
      <c r="J44" s="196">
        <v>22</v>
      </c>
      <c r="K44" s="197">
        <v>22</v>
      </c>
      <c r="L44" s="197">
        <v>27</v>
      </c>
      <c r="M44" s="197">
        <v>39</v>
      </c>
      <c r="N44" s="197">
        <v>50</v>
      </c>
      <c r="O44" s="197">
        <v>69</v>
      </c>
      <c r="P44" s="197">
        <v>64</v>
      </c>
      <c r="Q44" s="197">
        <v>74</v>
      </c>
      <c r="R44" s="197">
        <v>84</v>
      </c>
      <c r="S44" s="198">
        <v>105</v>
      </c>
      <c r="T44" s="198">
        <v>78</v>
      </c>
      <c r="U44" s="198">
        <v>72</v>
      </c>
      <c r="V44" s="198">
        <v>90</v>
      </c>
      <c r="W44" s="198">
        <v>56</v>
      </c>
      <c r="X44" s="198">
        <v>67</v>
      </c>
    </row>
    <row r="45" spans="2:24">
      <c r="B45" s="19" t="s">
        <v>70</v>
      </c>
      <c r="C45" s="196">
        <v>1881</v>
      </c>
      <c r="D45" s="196">
        <v>1200</v>
      </c>
      <c r="E45" s="196">
        <v>1148</v>
      </c>
      <c r="F45" s="196">
        <v>1073</v>
      </c>
      <c r="G45" s="196">
        <v>1142</v>
      </c>
      <c r="H45" s="196">
        <v>1183</v>
      </c>
      <c r="I45" s="196">
        <v>1549</v>
      </c>
      <c r="J45" s="196">
        <v>1346</v>
      </c>
      <c r="K45" s="197">
        <v>2851</v>
      </c>
      <c r="L45" s="197">
        <v>1585</v>
      </c>
      <c r="M45" s="197">
        <v>1249</v>
      </c>
      <c r="N45" s="197">
        <v>1527</v>
      </c>
      <c r="O45" s="197">
        <v>1586</v>
      </c>
      <c r="P45" s="197">
        <v>1649</v>
      </c>
      <c r="Q45" s="197">
        <v>1435</v>
      </c>
      <c r="R45" s="197">
        <v>1486</v>
      </c>
      <c r="S45" s="198">
        <v>1666</v>
      </c>
      <c r="T45" s="198">
        <v>1620</v>
      </c>
      <c r="U45" s="198">
        <v>1753</v>
      </c>
      <c r="V45" s="198">
        <v>1784</v>
      </c>
      <c r="W45" s="198">
        <v>1329</v>
      </c>
      <c r="X45" s="198">
        <v>1769</v>
      </c>
    </row>
    <row r="46" spans="2:24">
      <c r="B46" s="19" t="s">
        <v>293</v>
      </c>
      <c r="C46" s="196">
        <v>54443</v>
      </c>
      <c r="D46" s="196">
        <v>34353</v>
      </c>
      <c r="E46" s="196">
        <v>31987</v>
      </c>
      <c r="F46" s="196">
        <v>23991</v>
      </c>
      <c r="G46" s="196">
        <v>27309</v>
      </c>
      <c r="H46" s="196">
        <v>31708</v>
      </c>
      <c r="I46" s="196">
        <v>35387</v>
      </c>
      <c r="J46" s="196">
        <v>33134</v>
      </c>
      <c r="K46" s="197">
        <v>40017</v>
      </c>
      <c r="L46" s="197">
        <v>37130</v>
      </c>
      <c r="M46" s="197">
        <v>33969</v>
      </c>
      <c r="N46" s="197">
        <v>32864</v>
      </c>
      <c r="O46" s="197">
        <v>31868</v>
      </c>
      <c r="P46" s="197">
        <v>35387</v>
      </c>
      <c r="Q46" s="197">
        <v>30284</v>
      </c>
      <c r="R46" s="197">
        <v>31241</v>
      </c>
      <c r="S46" s="198">
        <v>35794</v>
      </c>
      <c r="T46" s="198">
        <v>37683</v>
      </c>
      <c r="U46" s="198">
        <v>39617</v>
      </c>
      <c r="V46" s="198">
        <v>39492</v>
      </c>
      <c r="W46" s="198">
        <v>26111</v>
      </c>
      <c r="X46" s="198">
        <v>29227</v>
      </c>
    </row>
    <row r="47" spans="2:24">
      <c r="B47" s="19" t="s">
        <v>138</v>
      </c>
      <c r="C47" s="196">
        <v>204</v>
      </c>
      <c r="D47" s="196">
        <v>185</v>
      </c>
      <c r="E47" s="196">
        <v>150</v>
      </c>
      <c r="F47" s="196">
        <v>100</v>
      </c>
      <c r="G47" s="196">
        <v>104</v>
      </c>
      <c r="H47" s="196">
        <v>134</v>
      </c>
      <c r="I47" s="196">
        <v>140</v>
      </c>
      <c r="J47" s="196">
        <v>109</v>
      </c>
      <c r="K47" s="197">
        <v>160</v>
      </c>
      <c r="L47" s="197">
        <v>160</v>
      </c>
      <c r="M47" s="197">
        <v>118</v>
      </c>
      <c r="N47" s="197">
        <v>115</v>
      </c>
      <c r="O47" s="197">
        <v>92</v>
      </c>
      <c r="P47" s="197">
        <v>112</v>
      </c>
      <c r="Q47" s="197">
        <v>112</v>
      </c>
      <c r="R47" s="197">
        <v>107</v>
      </c>
      <c r="S47" s="197">
        <v>105</v>
      </c>
      <c r="T47" s="198">
        <v>84</v>
      </c>
      <c r="U47" s="198">
        <v>125</v>
      </c>
      <c r="V47" s="198">
        <v>115</v>
      </c>
      <c r="W47" s="198">
        <v>81</v>
      </c>
      <c r="X47" s="198">
        <v>107</v>
      </c>
    </row>
    <row r="48" spans="2:24">
      <c r="B48" s="19" t="s">
        <v>71</v>
      </c>
      <c r="C48" s="196">
        <v>13964</v>
      </c>
      <c r="D48" s="196">
        <v>10826</v>
      </c>
      <c r="E48" s="196">
        <v>10601</v>
      </c>
      <c r="F48" s="196">
        <v>7939</v>
      </c>
      <c r="G48" s="196">
        <v>9819</v>
      </c>
      <c r="H48" s="196">
        <v>11396</v>
      </c>
      <c r="I48" s="196">
        <v>15698</v>
      </c>
      <c r="J48" s="196">
        <v>12089</v>
      </c>
      <c r="K48" s="197">
        <v>22926</v>
      </c>
      <c r="L48" s="197">
        <v>16593</v>
      </c>
      <c r="M48" s="197">
        <v>18417</v>
      </c>
      <c r="N48" s="197">
        <v>22693</v>
      </c>
      <c r="O48" s="197">
        <v>23972</v>
      </c>
      <c r="P48" s="197">
        <v>22196</v>
      </c>
      <c r="Q48" s="197">
        <v>16478</v>
      </c>
      <c r="R48" s="197">
        <v>17207</v>
      </c>
      <c r="S48" s="198">
        <v>18601</v>
      </c>
      <c r="T48" s="198">
        <v>16185</v>
      </c>
      <c r="U48" s="198">
        <v>17576</v>
      </c>
      <c r="V48" s="198">
        <v>17128</v>
      </c>
      <c r="W48" s="198">
        <v>12768</v>
      </c>
      <c r="X48" s="198">
        <v>17539</v>
      </c>
    </row>
    <row r="49" spans="2:24">
      <c r="B49" s="19" t="s">
        <v>294</v>
      </c>
      <c r="C49" s="196">
        <v>58</v>
      </c>
      <c r="D49" s="196">
        <v>90</v>
      </c>
      <c r="E49" s="196">
        <v>139</v>
      </c>
      <c r="F49" s="196">
        <v>123</v>
      </c>
      <c r="G49" s="196">
        <v>163</v>
      </c>
      <c r="H49" s="196">
        <v>193</v>
      </c>
      <c r="I49" s="196">
        <v>369</v>
      </c>
      <c r="J49" s="196">
        <v>287</v>
      </c>
      <c r="K49" s="197">
        <v>306</v>
      </c>
      <c r="L49" s="197">
        <v>308</v>
      </c>
      <c r="M49" s="197">
        <v>313</v>
      </c>
      <c r="N49" s="197">
        <v>345</v>
      </c>
      <c r="O49" s="197">
        <v>381</v>
      </c>
      <c r="P49" s="197">
        <v>402</v>
      </c>
      <c r="Q49" s="197">
        <v>438</v>
      </c>
      <c r="R49" s="197">
        <v>473</v>
      </c>
      <c r="S49" s="198">
        <v>395</v>
      </c>
      <c r="T49" s="198">
        <v>322</v>
      </c>
      <c r="U49" s="198">
        <v>321</v>
      </c>
      <c r="V49" s="198">
        <v>352</v>
      </c>
      <c r="W49" s="198">
        <v>191</v>
      </c>
      <c r="X49" s="198">
        <v>240</v>
      </c>
    </row>
    <row r="50" spans="2:24">
      <c r="B50" s="19" t="s">
        <v>295</v>
      </c>
      <c r="C50" s="196" t="s">
        <v>269</v>
      </c>
      <c r="D50" s="196" t="s">
        <v>269</v>
      </c>
      <c r="E50" s="196" t="s">
        <v>269</v>
      </c>
      <c r="F50" s="196" t="s">
        <v>269</v>
      </c>
      <c r="G50" s="196" t="s">
        <v>269</v>
      </c>
      <c r="H50" s="196" t="s">
        <v>269</v>
      </c>
      <c r="I50" s="196" t="s">
        <v>269</v>
      </c>
      <c r="J50" s="196" t="s">
        <v>269</v>
      </c>
      <c r="K50" s="197" t="s">
        <v>269</v>
      </c>
      <c r="L50" s="197">
        <v>28</v>
      </c>
      <c r="M50" s="197">
        <v>13</v>
      </c>
      <c r="N50" s="197">
        <v>13</v>
      </c>
      <c r="O50" s="197">
        <v>19</v>
      </c>
      <c r="P50" s="197">
        <v>27</v>
      </c>
      <c r="Q50" s="197">
        <v>24</v>
      </c>
      <c r="R50" s="197">
        <v>23</v>
      </c>
      <c r="S50" s="198">
        <v>16</v>
      </c>
      <c r="T50" s="198">
        <v>15</v>
      </c>
      <c r="U50" s="198">
        <v>30</v>
      </c>
      <c r="V50" s="198">
        <v>25</v>
      </c>
      <c r="W50" s="198">
        <v>17</v>
      </c>
      <c r="X50" s="198">
        <v>16</v>
      </c>
    </row>
    <row r="51" spans="2:24">
      <c r="B51" s="19" t="s">
        <v>296</v>
      </c>
      <c r="C51" s="196">
        <v>23717</v>
      </c>
      <c r="D51" s="196">
        <v>17979</v>
      </c>
      <c r="E51" s="196">
        <v>17252</v>
      </c>
      <c r="F51" s="196">
        <v>15928</v>
      </c>
      <c r="G51" s="196">
        <v>17184</v>
      </c>
      <c r="H51" s="196">
        <v>19223</v>
      </c>
      <c r="I51" s="196">
        <v>17668</v>
      </c>
      <c r="J51" s="196">
        <v>17628</v>
      </c>
      <c r="K51" s="197">
        <v>22759</v>
      </c>
      <c r="L51" s="197">
        <v>17576</v>
      </c>
      <c r="M51" s="197">
        <v>11170</v>
      </c>
      <c r="N51" s="197">
        <v>12664</v>
      </c>
      <c r="O51" s="197">
        <v>13790</v>
      </c>
      <c r="P51" s="197">
        <v>15786</v>
      </c>
      <c r="Q51" s="197">
        <v>13587</v>
      </c>
      <c r="R51" s="197">
        <v>14230</v>
      </c>
      <c r="S51" s="198">
        <v>14347</v>
      </c>
      <c r="T51" s="198">
        <v>14647</v>
      </c>
      <c r="U51" s="198">
        <v>16040</v>
      </c>
      <c r="V51" s="198">
        <v>16299</v>
      </c>
      <c r="W51" s="198">
        <v>11350</v>
      </c>
      <c r="X51" s="198">
        <v>14996</v>
      </c>
    </row>
    <row r="52" spans="2:24">
      <c r="B52" s="19" t="s">
        <v>139</v>
      </c>
      <c r="C52" s="196">
        <v>184</v>
      </c>
      <c r="D52" s="196">
        <v>171</v>
      </c>
      <c r="E52" s="196">
        <v>271</v>
      </c>
      <c r="F52" s="196">
        <v>264</v>
      </c>
      <c r="G52" s="196">
        <v>317</v>
      </c>
      <c r="H52" s="196">
        <v>324</v>
      </c>
      <c r="I52" s="196">
        <v>491</v>
      </c>
      <c r="J52" s="196">
        <v>382</v>
      </c>
      <c r="K52" s="197">
        <v>479</v>
      </c>
      <c r="L52" s="197">
        <v>589</v>
      </c>
      <c r="M52" s="197">
        <v>549</v>
      </c>
      <c r="N52" s="197">
        <v>694</v>
      </c>
      <c r="O52" s="197">
        <v>868</v>
      </c>
      <c r="P52" s="197">
        <v>958</v>
      </c>
      <c r="Q52" s="197">
        <v>910</v>
      </c>
      <c r="R52" s="197">
        <v>1078</v>
      </c>
      <c r="S52" s="198">
        <v>1127</v>
      </c>
      <c r="T52" s="198">
        <v>907</v>
      </c>
      <c r="U52" s="198">
        <v>909</v>
      </c>
      <c r="V52" s="198">
        <v>1206</v>
      </c>
      <c r="W52" s="198">
        <v>1012</v>
      </c>
      <c r="X52" s="198">
        <v>1220</v>
      </c>
    </row>
    <row r="53" spans="2:24">
      <c r="B53" s="19" t="s">
        <v>72</v>
      </c>
      <c r="C53" s="196">
        <v>1887</v>
      </c>
      <c r="D53" s="196">
        <v>1138</v>
      </c>
      <c r="E53" s="196">
        <v>1000</v>
      </c>
      <c r="F53" s="196">
        <v>868</v>
      </c>
      <c r="G53" s="196">
        <v>970</v>
      </c>
      <c r="H53" s="196">
        <v>1161</v>
      </c>
      <c r="I53" s="196">
        <v>1402</v>
      </c>
      <c r="J53" s="196">
        <v>1227</v>
      </c>
      <c r="K53" s="197">
        <v>2376</v>
      </c>
      <c r="L53" s="197">
        <v>1517</v>
      </c>
      <c r="M53" s="197">
        <v>1114</v>
      </c>
      <c r="N53" s="197">
        <v>1511</v>
      </c>
      <c r="O53" s="197">
        <v>1597</v>
      </c>
      <c r="P53" s="197">
        <v>1661</v>
      </c>
      <c r="Q53" s="197">
        <v>1461</v>
      </c>
      <c r="R53" s="197">
        <v>1633</v>
      </c>
      <c r="S53" s="198">
        <v>1862</v>
      </c>
      <c r="T53" s="198">
        <v>1720</v>
      </c>
      <c r="U53" s="198">
        <v>1860</v>
      </c>
      <c r="V53" s="198">
        <v>1860</v>
      </c>
      <c r="W53" s="198">
        <v>1394</v>
      </c>
      <c r="X53" s="198">
        <v>1934</v>
      </c>
    </row>
    <row r="54" spans="2:24">
      <c r="B54" s="19" t="s">
        <v>140</v>
      </c>
      <c r="C54" s="196">
        <v>500</v>
      </c>
      <c r="D54" s="196">
        <v>516</v>
      </c>
      <c r="E54" s="196">
        <v>620</v>
      </c>
      <c r="F54" s="196">
        <v>615</v>
      </c>
      <c r="G54" s="196">
        <v>1084</v>
      </c>
      <c r="H54" s="196">
        <v>1348</v>
      </c>
      <c r="I54" s="196">
        <v>1623</v>
      </c>
      <c r="J54" s="196">
        <v>1073</v>
      </c>
      <c r="K54" s="197">
        <v>1251</v>
      </c>
      <c r="L54" s="197">
        <v>718</v>
      </c>
      <c r="M54" s="197">
        <v>589</v>
      </c>
      <c r="N54" s="197">
        <v>569</v>
      </c>
      <c r="O54" s="197">
        <v>725</v>
      </c>
      <c r="P54" s="197">
        <v>561</v>
      </c>
      <c r="Q54" s="197">
        <v>428</v>
      </c>
      <c r="R54" s="197">
        <v>563</v>
      </c>
      <c r="S54" s="198">
        <v>438</v>
      </c>
      <c r="T54" s="198">
        <v>351</v>
      </c>
      <c r="U54" s="198">
        <v>371</v>
      </c>
      <c r="V54" s="198">
        <v>412</v>
      </c>
      <c r="W54" s="198">
        <v>271</v>
      </c>
      <c r="X54" s="198">
        <v>397</v>
      </c>
    </row>
    <row r="55" spans="2:24">
      <c r="B55" s="19" t="s">
        <v>73</v>
      </c>
      <c r="C55" s="196">
        <v>15608</v>
      </c>
      <c r="D55" s="196">
        <v>11343</v>
      </c>
      <c r="E55" s="196">
        <v>10857</v>
      </c>
      <c r="F55" s="196">
        <v>7698</v>
      </c>
      <c r="G55" s="196">
        <v>11236</v>
      </c>
      <c r="H55" s="196">
        <v>11227</v>
      </c>
      <c r="I55" s="196">
        <v>21481</v>
      </c>
      <c r="J55" s="196">
        <v>15394</v>
      </c>
      <c r="K55" s="197">
        <v>39871</v>
      </c>
      <c r="L55" s="197">
        <v>24891</v>
      </c>
      <c r="M55" s="197">
        <v>14050</v>
      </c>
      <c r="N55" s="197">
        <v>21071</v>
      </c>
      <c r="O55" s="197">
        <v>31244</v>
      </c>
      <c r="P55" s="197">
        <v>30482</v>
      </c>
      <c r="Q55" s="197">
        <v>24092</v>
      </c>
      <c r="R55" s="197">
        <v>25770</v>
      </c>
      <c r="S55" s="198">
        <v>32101</v>
      </c>
      <c r="T55" s="198">
        <v>25964</v>
      </c>
      <c r="U55" s="198">
        <v>32111</v>
      </c>
      <c r="V55" s="198">
        <v>36253</v>
      </c>
      <c r="W55" s="198">
        <v>31371</v>
      </c>
      <c r="X55" s="198">
        <v>47919</v>
      </c>
    </row>
    <row r="56" spans="2:24">
      <c r="B56" s="19" t="s">
        <v>220</v>
      </c>
      <c r="C56" s="196" t="s">
        <v>269</v>
      </c>
      <c r="D56" s="196" t="s">
        <v>269</v>
      </c>
      <c r="E56" s="196" t="s">
        <v>269</v>
      </c>
      <c r="F56" s="196" t="s">
        <v>269</v>
      </c>
      <c r="G56" s="196" t="s">
        <v>269</v>
      </c>
      <c r="H56" s="196" t="s">
        <v>269</v>
      </c>
      <c r="I56" s="196" t="s">
        <v>269</v>
      </c>
      <c r="J56" s="196" t="s">
        <v>269</v>
      </c>
      <c r="K56" s="197" t="s">
        <v>365</v>
      </c>
      <c r="L56" s="197" t="s">
        <v>269</v>
      </c>
      <c r="M56" s="197" t="s">
        <v>269</v>
      </c>
      <c r="N56" s="197" t="s">
        <v>269</v>
      </c>
      <c r="O56" s="197" t="s">
        <v>269</v>
      </c>
      <c r="P56" s="197" t="s">
        <v>269</v>
      </c>
      <c r="Q56" s="197">
        <v>11</v>
      </c>
      <c r="R56" s="197">
        <v>17</v>
      </c>
      <c r="S56" s="198">
        <v>13</v>
      </c>
      <c r="T56" s="198">
        <v>16</v>
      </c>
      <c r="U56" s="198">
        <v>20</v>
      </c>
      <c r="V56" s="198">
        <v>30</v>
      </c>
      <c r="W56" s="198">
        <v>28</v>
      </c>
      <c r="X56" s="198">
        <v>27</v>
      </c>
    </row>
    <row r="57" spans="2:24">
      <c r="B57" s="19" t="s">
        <v>141</v>
      </c>
      <c r="C57" s="196">
        <v>285</v>
      </c>
      <c r="D57" s="196">
        <v>226</v>
      </c>
      <c r="E57" s="196">
        <v>194</v>
      </c>
      <c r="F57" s="196">
        <v>197</v>
      </c>
      <c r="G57" s="196">
        <v>175</v>
      </c>
      <c r="H57" s="196">
        <v>154</v>
      </c>
      <c r="I57" s="196">
        <v>199</v>
      </c>
      <c r="J57" s="196">
        <v>170</v>
      </c>
      <c r="K57" s="197">
        <v>210</v>
      </c>
      <c r="L57" s="197">
        <v>156</v>
      </c>
      <c r="M57" s="197">
        <v>123</v>
      </c>
      <c r="N57" s="197">
        <v>124</v>
      </c>
      <c r="O57" s="197">
        <v>133</v>
      </c>
      <c r="P57" s="197">
        <v>127</v>
      </c>
      <c r="Q57" s="197">
        <v>129</v>
      </c>
      <c r="R57" s="197">
        <v>243</v>
      </c>
      <c r="S57" s="198">
        <v>1193</v>
      </c>
      <c r="T57" s="198">
        <v>769</v>
      </c>
      <c r="U57" s="198">
        <v>650</v>
      </c>
      <c r="V57" s="198">
        <v>656</v>
      </c>
      <c r="W57" s="198">
        <v>508</v>
      </c>
      <c r="X57" s="198">
        <v>625</v>
      </c>
    </row>
    <row r="58" spans="2:24">
      <c r="B58" s="19" t="s">
        <v>74</v>
      </c>
      <c r="C58" s="196">
        <v>713</v>
      </c>
      <c r="D58" s="196">
        <v>370</v>
      </c>
      <c r="E58" s="196">
        <v>456</v>
      </c>
      <c r="F58" s="196">
        <v>361</v>
      </c>
      <c r="G58" s="196">
        <v>441</v>
      </c>
      <c r="H58" s="196">
        <v>543</v>
      </c>
      <c r="I58" s="196">
        <v>741</v>
      </c>
      <c r="J58" s="196">
        <v>539</v>
      </c>
      <c r="K58" s="197">
        <v>975</v>
      </c>
      <c r="L58" s="197">
        <v>672</v>
      </c>
      <c r="M58" s="197">
        <v>543</v>
      </c>
      <c r="N58" s="197">
        <v>594</v>
      </c>
      <c r="O58" s="197">
        <v>597</v>
      </c>
      <c r="P58" s="197">
        <v>642</v>
      </c>
      <c r="Q58" s="197">
        <v>520</v>
      </c>
      <c r="R58" s="197">
        <v>653</v>
      </c>
      <c r="S58" s="198">
        <v>610</v>
      </c>
      <c r="T58" s="198">
        <v>540</v>
      </c>
      <c r="U58" s="198">
        <v>614</v>
      </c>
      <c r="V58" s="198">
        <v>740</v>
      </c>
      <c r="W58" s="198">
        <v>391</v>
      </c>
      <c r="X58" s="198">
        <v>515</v>
      </c>
    </row>
    <row r="59" spans="2:24">
      <c r="B59" s="19" t="s">
        <v>75</v>
      </c>
      <c r="C59" s="196">
        <v>9454</v>
      </c>
      <c r="D59" s="196">
        <v>6547</v>
      </c>
      <c r="E59" s="196">
        <v>6392</v>
      </c>
      <c r="F59" s="196">
        <v>5061</v>
      </c>
      <c r="G59" s="196">
        <v>5616</v>
      </c>
      <c r="H59" s="196">
        <v>7091</v>
      </c>
      <c r="I59" s="196">
        <v>8321</v>
      </c>
      <c r="J59" s="196">
        <v>7229</v>
      </c>
      <c r="K59" s="197">
        <v>11908</v>
      </c>
      <c r="L59" s="197">
        <v>7609</v>
      </c>
      <c r="M59" s="197">
        <v>5931</v>
      </c>
      <c r="N59" s="197">
        <v>6929</v>
      </c>
      <c r="O59" s="197">
        <v>8783</v>
      </c>
      <c r="P59" s="197">
        <v>9470</v>
      </c>
      <c r="Q59" s="197">
        <v>6952</v>
      </c>
      <c r="R59" s="197">
        <v>7664</v>
      </c>
      <c r="S59" s="198">
        <v>8568</v>
      </c>
      <c r="T59" s="198">
        <v>7748</v>
      </c>
      <c r="U59" s="198">
        <v>7999</v>
      </c>
      <c r="V59" s="198">
        <v>7734</v>
      </c>
      <c r="W59" s="198">
        <v>5204</v>
      </c>
      <c r="X59" s="198">
        <v>8145</v>
      </c>
    </row>
    <row r="60" spans="2:24">
      <c r="B60" s="19" t="s">
        <v>142</v>
      </c>
      <c r="C60" s="196">
        <v>3486</v>
      </c>
      <c r="D60" s="196">
        <v>3779</v>
      </c>
      <c r="E60" s="196">
        <v>3698</v>
      </c>
      <c r="F60" s="196">
        <v>2922</v>
      </c>
      <c r="G60" s="196">
        <v>3726</v>
      </c>
      <c r="H60" s="196">
        <v>4061</v>
      </c>
      <c r="I60" s="196">
        <v>4271</v>
      </c>
      <c r="J60" s="196">
        <v>3231</v>
      </c>
      <c r="K60" s="197">
        <v>4165</v>
      </c>
      <c r="L60" s="197">
        <v>5224</v>
      </c>
      <c r="M60" s="197">
        <v>5860</v>
      </c>
      <c r="N60" s="197">
        <v>5848</v>
      </c>
      <c r="O60" s="197">
        <v>6191</v>
      </c>
      <c r="P60" s="197">
        <v>6213</v>
      </c>
      <c r="Q60" s="197">
        <v>5094</v>
      </c>
      <c r="R60" s="197">
        <v>5693</v>
      </c>
      <c r="S60" s="198">
        <v>5697</v>
      </c>
      <c r="T60" s="198">
        <v>5156</v>
      </c>
      <c r="U60" s="198">
        <v>6557</v>
      </c>
      <c r="V60" s="198">
        <v>8313</v>
      </c>
      <c r="W60" s="198">
        <v>6337</v>
      </c>
      <c r="X60" s="198">
        <v>7207</v>
      </c>
    </row>
    <row r="61" spans="2:24">
      <c r="B61" s="19" t="s">
        <v>76</v>
      </c>
      <c r="C61" s="196">
        <v>24001</v>
      </c>
      <c r="D61" s="196">
        <v>13613</v>
      </c>
      <c r="E61" s="196">
        <v>10699</v>
      </c>
      <c r="F61" s="196">
        <v>8719</v>
      </c>
      <c r="G61" s="196">
        <v>9602</v>
      </c>
      <c r="H61" s="196">
        <v>12174</v>
      </c>
      <c r="I61" s="196">
        <v>13430</v>
      </c>
      <c r="J61" s="196">
        <v>17157</v>
      </c>
      <c r="K61" s="197">
        <v>35796</v>
      </c>
      <c r="L61" s="197">
        <v>18927</v>
      </c>
      <c r="M61" s="197">
        <v>10343</v>
      </c>
      <c r="N61" s="197">
        <v>13834</v>
      </c>
      <c r="O61" s="197">
        <v>16685</v>
      </c>
      <c r="P61" s="197">
        <v>18401</v>
      </c>
      <c r="Q61" s="197">
        <v>15598</v>
      </c>
      <c r="R61" s="197">
        <v>16930</v>
      </c>
      <c r="S61" s="198">
        <v>17213</v>
      </c>
      <c r="T61" s="198">
        <v>16942</v>
      </c>
      <c r="U61" s="198">
        <v>17316</v>
      </c>
      <c r="V61" s="198">
        <v>18263</v>
      </c>
      <c r="W61" s="198">
        <v>12606</v>
      </c>
      <c r="X61" s="198">
        <v>18340</v>
      </c>
    </row>
    <row r="62" spans="2:24">
      <c r="B62" s="19" t="s">
        <v>143</v>
      </c>
      <c r="C62" s="196">
        <v>79</v>
      </c>
      <c r="D62" s="196">
        <v>84</v>
      </c>
      <c r="E62" s="196">
        <v>109</v>
      </c>
      <c r="F62" s="196">
        <v>112</v>
      </c>
      <c r="G62" s="196">
        <v>168</v>
      </c>
      <c r="H62" s="196">
        <v>197</v>
      </c>
      <c r="I62" s="196">
        <v>277</v>
      </c>
      <c r="J62" s="196">
        <v>253</v>
      </c>
      <c r="K62" s="197">
        <v>328</v>
      </c>
      <c r="L62" s="197">
        <v>383</v>
      </c>
      <c r="M62" s="197">
        <v>404</v>
      </c>
      <c r="N62" s="197">
        <v>425</v>
      </c>
      <c r="O62" s="197">
        <v>431</v>
      </c>
      <c r="P62" s="197">
        <v>499</v>
      </c>
      <c r="Q62" s="197">
        <v>435</v>
      </c>
      <c r="R62" s="197">
        <v>443</v>
      </c>
      <c r="S62" s="198">
        <v>473</v>
      </c>
      <c r="T62" s="198">
        <v>475</v>
      </c>
      <c r="U62" s="198">
        <v>542</v>
      </c>
      <c r="V62" s="198">
        <v>730</v>
      </c>
      <c r="W62" s="198">
        <v>545</v>
      </c>
      <c r="X62" s="198">
        <v>745</v>
      </c>
    </row>
    <row r="63" spans="2:24">
      <c r="B63" s="19" t="s">
        <v>77</v>
      </c>
      <c r="C63" s="196">
        <v>823</v>
      </c>
      <c r="D63" s="196">
        <v>755</v>
      </c>
      <c r="E63" s="196">
        <v>809</v>
      </c>
      <c r="F63" s="196">
        <v>819</v>
      </c>
      <c r="G63" s="196">
        <v>829</v>
      </c>
      <c r="H63" s="196">
        <v>692</v>
      </c>
      <c r="I63" s="196">
        <v>653</v>
      </c>
      <c r="J63" s="196">
        <v>553</v>
      </c>
      <c r="K63" s="197">
        <v>694</v>
      </c>
      <c r="L63" s="197">
        <v>760</v>
      </c>
      <c r="M63" s="197">
        <v>991</v>
      </c>
      <c r="N63" s="197">
        <v>985</v>
      </c>
      <c r="O63" s="197">
        <v>1059</v>
      </c>
      <c r="P63" s="197">
        <v>1145</v>
      </c>
      <c r="Q63" s="197">
        <v>1045</v>
      </c>
      <c r="R63" s="197">
        <v>1494</v>
      </c>
      <c r="S63" s="198">
        <v>1797</v>
      </c>
      <c r="T63" s="198">
        <v>1425</v>
      </c>
      <c r="U63" s="198">
        <v>1457</v>
      </c>
      <c r="V63" s="198">
        <v>1953</v>
      </c>
      <c r="W63" s="198">
        <v>1597</v>
      </c>
      <c r="X63" s="198">
        <v>1407</v>
      </c>
    </row>
    <row r="64" spans="2:24">
      <c r="B64" s="19" t="s">
        <v>144</v>
      </c>
      <c r="C64" s="196">
        <v>200</v>
      </c>
      <c r="D64" s="196">
        <v>243</v>
      </c>
      <c r="E64" s="196">
        <v>301</v>
      </c>
      <c r="F64" s="196">
        <v>286</v>
      </c>
      <c r="G64" s="196">
        <v>318</v>
      </c>
      <c r="H64" s="196">
        <v>362</v>
      </c>
      <c r="I64" s="196">
        <v>479</v>
      </c>
      <c r="J64" s="196">
        <v>380</v>
      </c>
      <c r="K64" s="197">
        <v>498</v>
      </c>
      <c r="L64" s="197">
        <v>488</v>
      </c>
      <c r="M64" s="197">
        <v>485</v>
      </c>
      <c r="N64" s="197">
        <v>421</v>
      </c>
      <c r="O64" s="197">
        <v>401</v>
      </c>
      <c r="P64" s="197">
        <v>413</v>
      </c>
      <c r="Q64" s="197">
        <v>317</v>
      </c>
      <c r="R64" s="197">
        <v>443</v>
      </c>
      <c r="S64" s="198">
        <v>428</v>
      </c>
      <c r="T64" s="198">
        <v>384</v>
      </c>
      <c r="U64" s="198">
        <v>394</v>
      </c>
      <c r="V64" s="198">
        <v>432</v>
      </c>
      <c r="W64" s="198">
        <v>275</v>
      </c>
      <c r="X64" s="198">
        <v>424</v>
      </c>
    </row>
    <row r="65" spans="2:24">
      <c r="B65" s="19" t="s">
        <v>145</v>
      </c>
      <c r="C65" s="196">
        <v>43</v>
      </c>
      <c r="D65" s="196">
        <v>42</v>
      </c>
      <c r="E65" s="196">
        <v>58</v>
      </c>
      <c r="F65" s="196">
        <v>43</v>
      </c>
      <c r="G65" s="196">
        <v>60</v>
      </c>
      <c r="H65" s="196">
        <v>58</v>
      </c>
      <c r="I65" s="196">
        <v>61</v>
      </c>
      <c r="J65" s="196">
        <v>60</v>
      </c>
      <c r="K65" s="197">
        <v>80</v>
      </c>
      <c r="L65" s="197">
        <v>64</v>
      </c>
      <c r="M65" s="197">
        <v>64</v>
      </c>
      <c r="N65" s="197">
        <v>57</v>
      </c>
      <c r="O65" s="197">
        <v>64</v>
      </c>
      <c r="P65" s="197">
        <v>58</v>
      </c>
      <c r="Q65" s="197">
        <v>52</v>
      </c>
      <c r="R65" s="197">
        <v>61</v>
      </c>
      <c r="S65" s="198">
        <v>63</v>
      </c>
      <c r="T65" s="198">
        <v>52</v>
      </c>
      <c r="U65" s="198">
        <v>57</v>
      </c>
      <c r="V65" s="198">
        <v>68</v>
      </c>
      <c r="W65" s="198">
        <v>68</v>
      </c>
      <c r="X65" s="198">
        <v>69</v>
      </c>
    </row>
    <row r="66" spans="2:24">
      <c r="B66" s="19" t="s">
        <v>146</v>
      </c>
      <c r="C66" s="196">
        <v>1066</v>
      </c>
      <c r="D66" s="196">
        <v>722</v>
      </c>
      <c r="E66" s="196">
        <v>631</v>
      </c>
      <c r="F66" s="196">
        <v>552</v>
      </c>
      <c r="G66" s="196">
        <v>1120</v>
      </c>
      <c r="H66" s="196">
        <v>1256</v>
      </c>
      <c r="I66" s="196">
        <v>1465</v>
      </c>
      <c r="J66" s="196">
        <v>1175</v>
      </c>
      <c r="K66" s="197">
        <v>1958</v>
      </c>
      <c r="L66" s="197">
        <v>1420</v>
      </c>
      <c r="M66" s="197">
        <v>1115</v>
      </c>
      <c r="N66" s="197">
        <v>1253</v>
      </c>
      <c r="O66" s="197">
        <v>1242</v>
      </c>
      <c r="P66" s="197">
        <v>1367</v>
      </c>
      <c r="Q66" s="197">
        <v>1326</v>
      </c>
      <c r="R66" s="197">
        <v>1414</v>
      </c>
      <c r="S66" s="198">
        <v>1515</v>
      </c>
      <c r="T66" s="198">
        <v>1469</v>
      </c>
      <c r="U66" s="198">
        <v>1674</v>
      </c>
      <c r="V66" s="198">
        <v>1945</v>
      </c>
      <c r="W66" s="198">
        <v>1517</v>
      </c>
      <c r="X66" s="198">
        <v>2342</v>
      </c>
    </row>
    <row r="67" spans="2:24">
      <c r="B67" s="19" t="s">
        <v>297</v>
      </c>
      <c r="C67" s="196">
        <v>44</v>
      </c>
      <c r="D67" s="196">
        <v>38</v>
      </c>
      <c r="E67" s="196">
        <v>42</v>
      </c>
      <c r="F67" s="196">
        <v>37</v>
      </c>
      <c r="G67" s="196">
        <v>36</v>
      </c>
      <c r="H67" s="196">
        <v>29</v>
      </c>
      <c r="I67" s="196">
        <v>57</v>
      </c>
      <c r="J67" s="196">
        <v>41</v>
      </c>
      <c r="K67" s="197">
        <v>67</v>
      </c>
      <c r="L67" s="197">
        <v>51</v>
      </c>
      <c r="M67" s="197">
        <v>45</v>
      </c>
      <c r="N67" s="197">
        <v>45</v>
      </c>
      <c r="O67" s="197">
        <v>60</v>
      </c>
      <c r="P67" s="197">
        <v>55</v>
      </c>
      <c r="Q67" s="197">
        <v>31</v>
      </c>
      <c r="R67" s="197">
        <v>75</v>
      </c>
      <c r="S67" s="198">
        <v>95</v>
      </c>
      <c r="T67" s="198">
        <v>84</v>
      </c>
      <c r="U67" s="198">
        <v>122</v>
      </c>
      <c r="V67" s="198">
        <v>174</v>
      </c>
      <c r="W67" s="198">
        <v>163</v>
      </c>
      <c r="X67" s="198">
        <v>251</v>
      </c>
    </row>
    <row r="68" spans="2:24">
      <c r="B68" s="19" t="s">
        <v>78</v>
      </c>
      <c r="C68" s="196">
        <v>108</v>
      </c>
      <c r="D68" s="196">
        <v>105</v>
      </c>
      <c r="E68" s="196">
        <v>110</v>
      </c>
      <c r="F68" s="196">
        <v>102</v>
      </c>
      <c r="G68" s="196">
        <v>126</v>
      </c>
      <c r="H68" s="196">
        <v>104</v>
      </c>
      <c r="I68" s="196">
        <v>156</v>
      </c>
      <c r="J68" s="196">
        <v>132</v>
      </c>
      <c r="K68" s="197">
        <v>221</v>
      </c>
      <c r="L68" s="197">
        <v>209</v>
      </c>
      <c r="M68" s="197">
        <v>185</v>
      </c>
      <c r="N68" s="197">
        <v>217</v>
      </c>
      <c r="O68" s="197">
        <v>234</v>
      </c>
      <c r="P68" s="197">
        <v>213</v>
      </c>
      <c r="Q68" s="197">
        <v>183</v>
      </c>
      <c r="R68" s="197">
        <v>208</v>
      </c>
      <c r="S68" s="198">
        <v>183</v>
      </c>
      <c r="T68" s="198">
        <v>157</v>
      </c>
      <c r="U68" s="198">
        <v>190</v>
      </c>
      <c r="V68" s="198">
        <v>210</v>
      </c>
      <c r="W68" s="198">
        <v>157</v>
      </c>
      <c r="X68" s="198">
        <v>173</v>
      </c>
    </row>
    <row r="69" spans="2:24">
      <c r="B69" s="19" t="s">
        <v>147</v>
      </c>
      <c r="C69" s="196">
        <v>2758</v>
      </c>
      <c r="D69" s="196">
        <v>2756</v>
      </c>
      <c r="E69" s="196">
        <v>3892</v>
      </c>
      <c r="F69" s="196">
        <v>3820</v>
      </c>
      <c r="G69" s="196">
        <v>4255</v>
      </c>
      <c r="H69" s="196">
        <v>4621</v>
      </c>
      <c r="I69" s="196">
        <v>5397</v>
      </c>
      <c r="J69" s="196">
        <v>5165</v>
      </c>
      <c r="K69" s="197">
        <v>7160</v>
      </c>
      <c r="L69" s="197">
        <v>8698</v>
      </c>
      <c r="M69" s="197">
        <v>8903</v>
      </c>
      <c r="N69" s="197">
        <v>8519</v>
      </c>
      <c r="O69" s="197">
        <v>8803</v>
      </c>
      <c r="P69" s="197">
        <v>8323</v>
      </c>
      <c r="Q69" s="197">
        <v>7002</v>
      </c>
      <c r="R69" s="197">
        <v>8312</v>
      </c>
      <c r="S69" s="198">
        <v>8725</v>
      </c>
      <c r="T69" s="198">
        <v>7372</v>
      </c>
      <c r="U69" s="198">
        <v>6769</v>
      </c>
      <c r="V69" s="198">
        <v>9066</v>
      </c>
      <c r="W69" s="198">
        <v>7386</v>
      </c>
      <c r="X69" s="198">
        <v>7038</v>
      </c>
    </row>
    <row r="70" spans="2:24">
      <c r="B70" s="19" t="s">
        <v>148</v>
      </c>
      <c r="C70" s="196">
        <v>654</v>
      </c>
      <c r="D70" s="196">
        <v>489</v>
      </c>
      <c r="E70" s="196">
        <v>453</v>
      </c>
      <c r="F70" s="196">
        <v>333</v>
      </c>
      <c r="G70" s="196">
        <v>434</v>
      </c>
      <c r="H70" s="196">
        <v>490</v>
      </c>
      <c r="I70" s="196">
        <v>614</v>
      </c>
      <c r="J70" s="196">
        <v>449</v>
      </c>
      <c r="K70" s="197">
        <v>629</v>
      </c>
      <c r="L70" s="197">
        <v>503</v>
      </c>
      <c r="M70" s="197">
        <v>372</v>
      </c>
      <c r="N70" s="197">
        <v>310</v>
      </c>
      <c r="O70" s="197">
        <v>291</v>
      </c>
      <c r="P70" s="197">
        <v>232</v>
      </c>
      <c r="Q70" s="197">
        <v>303</v>
      </c>
      <c r="R70" s="197">
        <v>371</v>
      </c>
      <c r="S70" s="198">
        <v>344</v>
      </c>
      <c r="T70" s="198">
        <v>251</v>
      </c>
      <c r="U70" s="198">
        <v>260</v>
      </c>
      <c r="V70" s="198">
        <v>325</v>
      </c>
      <c r="W70" s="198">
        <v>206</v>
      </c>
      <c r="X70" s="198">
        <v>213</v>
      </c>
    </row>
    <row r="71" spans="2:24">
      <c r="B71" s="19" t="s">
        <v>149</v>
      </c>
      <c r="C71" s="196">
        <v>9174</v>
      </c>
      <c r="D71" s="196">
        <v>4563</v>
      </c>
      <c r="E71" s="196">
        <v>4302</v>
      </c>
      <c r="F71" s="196">
        <v>3437</v>
      </c>
      <c r="G71" s="196">
        <v>3772</v>
      </c>
      <c r="H71" s="196">
        <v>3668</v>
      </c>
      <c r="I71" s="196">
        <v>3831</v>
      </c>
      <c r="J71" s="196">
        <v>2813</v>
      </c>
      <c r="K71" s="197">
        <v>3538</v>
      </c>
      <c r="L71" s="197">
        <v>4263</v>
      </c>
      <c r="M71" s="197">
        <v>2954</v>
      </c>
      <c r="N71" s="197">
        <v>2812</v>
      </c>
      <c r="O71" s="197">
        <v>2610</v>
      </c>
      <c r="P71" s="197">
        <v>2807</v>
      </c>
      <c r="Q71" s="197">
        <v>2334</v>
      </c>
      <c r="R71" s="197">
        <v>2372</v>
      </c>
      <c r="S71" s="198">
        <v>2268</v>
      </c>
      <c r="T71" s="198">
        <v>2123</v>
      </c>
      <c r="U71" s="198">
        <v>2253</v>
      </c>
      <c r="V71" s="198">
        <v>2280</v>
      </c>
      <c r="W71" s="198">
        <v>1589</v>
      </c>
      <c r="X71" s="198">
        <v>2106</v>
      </c>
    </row>
    <row r="72" spans="2:24">
      <c r="B72" s="19" t="s">
        <v>79</v>
      </c>
      <c r="C72" s="196">
        <v>921</v>
      </c>
      <c r="D72" s="196">
        <v>1175</v>
      </c>
      <c r="E72" s="196">
        <v>1020</v>
      </c>
      <c r="F72" s="196">
        <v>1206</v>
      </c>
      <c r="G72" s="196">
        <v>1267</v>
      </c>
      <c r="H72" s="196">
        <v>1503</v>
      </c>
      <c r="I72" s="196">
        <v>1163</v>
      </c>
      <c r="J72" s="196">
        <v>1118</v>
      </c>
      <c r="K72" s="197">
        <v>1508</v>
      </c>
      <c r="L72" s="197">
        <v>998</v>
      </c>
      <c r="M72" s="197">
        <v>1140</v>
      </c>
      <c r="N72" s="197">
        <v>1118</v>
      </c>
      <c r="O72" s="197">
        <v>1134</v>
      </c>
      <c r="P72" s="197">
        <v>1003</v>
      </c>
      <c r="Q72" s="197">
        <v>770</v>
      </c>
      <c r="R72" s="197">
        <v>850</v>
      </c>
      <c r="S72" s="198">
        <v>996</v>
      </c>
      <c r="T72" s="198">
        <v>842</v>
      </c>
      <c r="U72" s="198">
        <v>875</v>
      </c>
      <c r="V72" s="198">
        <v>779</v>
      </c>
      <c r="W72" s="198">
        <v>624</v>
      </c>
      <c r="X72" s="198">
        <v>718</v>
      </c>
    </row>
    <row r="73" spans="2:24">
      <c r="B73" s="19" t="s">
        <v>150</v>
      </c>
      <c r="C73" s="196">
        <v>46442</v>
      </c>
      <c r="D73" s="196">
        <v>35347</v>
      </c>
      <c r="E73" s="196">
        <v>30440</v>
      </c>
      <c r="F73" s="196">
        <v>29043</v>
      </c>
      <c r="G73" s="196">
        <v>31448</v>
      </c>
      <c r="H73" s="196">
        <v>36673</v>
      </c>
      <c r="I73" s="196">
        <v>40500</v>
      </c>
      <c r="J73" s="196">
        <v>38830</v>
      </c>
      <c r="K73" s="197">
        <v>58792</v>
      </c>
      <c r="L73" s="197">
        <v>38934</v>
      </c>
      <c r="M73" s="197">
        <v>35465</v>
      </c>
      <c r="N73" s="197">
        <v>42520</v>
      </c>
      <c r="O73" s="197">
        <v>44958</v>
      </c>
      <c r="P73" s="197">
        <v>43489</v>
      </c>
      <c r="Q73" s="197">
        <v>34591</v>
      </c>
      <c r="R73" s="197">
        <v>40815</v>
      </c>
      <c r="S73" s="198">
        <v>41285</v>
      </c>
      <c r="T73" s="198">
        <v>36830</v>
      </c>
      <c r="U73" s="198">
        <v>38836</v>
      </c>
      <c r="V73" s="198">
        <v>43675</v>
      </c>
      <c r="W73" s="198">
        <v>33422</v>
      </c>
      <c r="X73" s="198">
        <v>48478</v>
      </c>
    </row>
    <row r="74" spans="2:24">
      <c r="B74" s="19" t="s">
        <v>151</v>
      </c>
      <c r="C74" s="196">
        <v>200</v>
      </c>
      <c r="D74" s="196">
        <v>114</v>
      </c>
      <c r="E74" s="196">
        <v>140</v>
      </c>
      <c r="F74" s="196">
        <v>118</v>
      </c>
      <c r="G74" s="196">
        <v>352</v>
      </c>
      <c r="H74" s="196">
        <v>431</v>
      </c>
      <c r="I74" s="196">
        <v>532</v>
      </c>
      <c r="J74" s="196">
        <v>359</v>
      </c>
      <c r="K74" s="197">
        <v>549</v>
      </c>
      <c r="L74" s="197">
        <v>385</v>
      </c>
      <c r="M74" s="197">
        <v>286</v>
      </c>
      <c r="N74" s="197">
        <v>344</v>
      </c>
      <c r="O74" s="197">
        <v>329</v>
      </c>
      <c r="P74" s="197">
        <v>300</v>
      </c>
      <c r="Q74" s="197">
        <v>274</v>
      </c>
      <c r="R74" s="197">
        <v>301</v>
      </c>
      <c r="S74" s="198">
        <v>303</v>
      </c>
      <c r="T74" s="198">
        <v>279</v>
      </c>
      <c r="U74" s="198">
        <v>283</v>
      </c>
      <c r="V74" s="198">
        <v>343</v>
      </c>
      <c r="W74" s="198">
        <v>250</v>
      </c>
      <c r="X74" s="198">
        <v>353</v>
      </c>
    </row>
    <row r="75" spans="2:24">
      <c r="B75" s="19" t="s">
        <v>152</v>
      </c>
      <c r="C75" s="196">
        <v>2278</v>
      </c>
      <c r="D75" s="196">
        <v>1742</v>
      </c>
      <c r="E75" s="196">
        <v>1718</v>
      </c>
      <c r="F75" s="196">
        <v>1476</v>
      </c>
      <c r="G75" s="196">
        <v>1802</v>
      </c>
      <c r="H75" s="196">
        <v>2016</v>
      </c>
      <c r="I75" s="196">
        <v>2506</v>
      </c>
      <c r="J75" s="196">
        <v>2011</v>
      </c>
      <c r="K75" s="197">
        <v>2835</v>
      </c>
      <c r="L75" s="197">
        <v>2529</v>
      </c>
      <c r="M75" s="197">
        <v>2263</v>
      </c>
      <c r="N75" s="197">
        <v>2527</v>
      </c>
      <c r="O75" s="197">
        <v>2358</v>
      </c>
      <c r="P75" s="197">
        <v>2534</v>
      </c>
      <c r="Q75" s="197">
        <v>2589</v>
      </c>
      <c r="R75" s="197">
        <v>2784</v>
      </c>
      <c r="S75" s="198">
        <v>2842</v>
      </c>
      <c r="T75" s="198">
        <v>2813</v>
      </c>
      <c r="U75" s="198">
        <v>2856</v>
      </c>
      <c r="V75" s="198">
        <v>3317</v>
      </c>
      <c r="W75" s="198">
        <v>2553</v>
      </c>
      <c r="X75" s="198">
        <v>3610</v>
      </c>
    </row>
    <row r="76" spans="2:24">
      <c r="B76" s="19" t="s">
        <v>153</v>
      </c>
      <c r="C76" s="196">
        <v>8</v>
      </c>
      <c r="D76" s="196">
        <v>5</v>
      </c>
      <c r="E76" s="196">
        <v>12</v>
      </c>
      <c r="F76" s="196">
        <v>11</v>
      </c>
      <c r="G76" s="196">
        <v>12</v>
      </c>
      <c r="H76" s="196">
        <v>18</v>
      </c>
      <c r="I76" s="196">
        <v>23</v>
      </c>
      <c r="J76" s="196">
        <v>18</v>
      </c>
      <c r="K76" s="197">
        <v>24</v>
      </c>
      <c r="L76" s="197">
        <v>35</v>
      </c>
      <c r="M76" s="197">
        <v>43</v>
      </c>
      <c r="N76" s="197">
        <v>53</v>
      </c>
      <c r="O76" s="197">
        <v>80</v>
      </c>
      <c r="P76" s="197">
        <v>72</v>
      </c>
      <c r="Q76" s="197">
        <v>63</v>
      </c>
      <c r="R76" s="197">
        <v>89</v>
      </c>
      <c r="S76" s="198">
        <v>83</v>
      </c>
      <c r="T76" s="198">
        <v>67</v>
      </c>
      <c r="U76" s="198">
        <v>81</v>
      </c>
      <c r="V76" s="198">
        <v>113</v>
      </c>
      <c r="W76" s="198">
        <v>87</v>
      </c>
      <c r="X76" s="198">
        <v>131</v>
      </c>
    </row>
    <row r="77" spans="2:24">
      <c r="B77" s="19" t="s">
        <v>80</v>
      </c>
      <c r="C77" s="196">
        <v>81</v>
      </c>
      <c r="D77" s="196">
        <v>69</v>
      </c>
      <c r="E77" s="196">
        <v>135</v>
      </c>
      <c r="F77" s="196">
        <v>113</v>
      </c>
      <c r="G77" s="196">
        <v>136</v>
      </c>
      <c r="H77" s="196">
        <v>189</v>
      </c>
      <c r="I77" s="196">
        <v>286</v>
      </c>
      <c r="J77" s="196">
        <v>246</v>
      </c>
      <c r="K77" s="197">
        <v>330</v>
      </c>
      <c r="L77" s="197">
        <v>419</v>
      </c>
      <c r="M77" s="197">
        <v>444</v>
      </c>
      <c r="N77" s="197">
        <v>505</v>
      </c>
      <c r="O77" s="197">
        <v>556</v>
      </c>
      <c r="P77" s="197">
        <v>573</v>
      </c>
      <c r="Q77" s="197">
        <v>510</v>
      </c>
      <c r="R77" s="197">
        <v>685</v>
      </c>
      <c r="S77" s="198">
        <v>724</v>
      </c>
      <c r="T77" s="198">
        <v>586</v>
      </c>
      <c r="U77" s="198">
        <v>651</v>
      </c>
      <c r="V77" s="198">
        <v>730</v>
      </c>
      <c r="W77" s="198">
        <v>610</v>
      </c>
      <c r="X77" s="198">
        <v>826</v>
      </c>
    </row>
    <row r="78" spans="2:24">
      <c r="B78" s="19" t="s">
        <v>17</v>
      </c>
      <c r="C78" s="196">
        <v>406</v>
      </c>
      <c r="D78" s="196">
        <v>415</v>
      </c>
      <c r="E78" s="196">
        <v>444</v>
      </c>
      <c r="F78" s="196">
        <v>416</v>
      </c>
      <c r="G78" s="196">
        <v>382</v>
      </c>
      <c r="H78" s="196">
        <v>443</v>
      </c>
      <c r="I78" s="196">
        <v>628</v>
      </c>
      <c r="J78" s="196">
        <v>514</v>
      </c>
      <c r="K78" s="197">
        <v>627</v>
      </c>
      <c r="L78" s="197">
        <v>864</v>
      </c>
      <c r="M78" s="197">
        <v>1107</v>
      </c>
      <c r="N78" s="197">
        <v>1253</v>
      </c>
      <c r="O78" s="197">
        <v>1271</v>
      </c>
      <c r="P78" s="197">
        <v>1205</v>
      </c>
      <c r="Q78" s="197">
        <v>898</v>
      </c>
      <c r="R78" s="197">
        <v>1027</v>
      </c>
      <c r="S78" s="198">
        <v>988</v>
      </c>
      <c r="T78" s="198">
        <v>889</v>
      </c>
      <c r="U78" s="198">
        <v>751</v>
      </c>
      <c r="V78" s="198">
        <v>973</v>
      </c>
      <c r="W78" s="198">
        <v>709</v>
      </c>
      <c r="X78" s="198">
        <v>1099</v>
      </c>
    </row>
    <row r="79" spans="2:24">
      <c r="B79" s="19" t="s">
        <v>81</v>
      </c>
      <c r="C79" s="196">
        <v>2032</v>
      </c>
      <c r="D79" s="196">
        <v>1828</v>
      </c>
      <c r="E79" s="196">
        <v>3326</v>
      </c>
      <c r="F79" s="196">
        <v>2831</v>
      </c>
      <c r="G79" s="196">
        <v>3577</v>
      </c>
      <c r="H79" s="196">
        <v>3561</v>
      </c>
      <c r="I79" s="196">
        <v>4760</v>
      </c>
      <c r="J79" s="196">
        <v>3181</v>
      </c>
      <c r="K79" s="197">
        <v>4557</v>
      </c>
      <c r="L79" s="197">
        <v>4819</v>
      </c>
      <c r="M79" s="197">
        <v>4211</v>
      </c>
      <c r="N79" s="197">
        <v>4690</v>
      </c>
      <c r="O79" s="197">
        <v>5344</v>
      </c>
      <c r="P79" s="197">
        <v>5105</v>
      </c>
      <c r="Q79" s="197">
        <v>5108</v>
      </c>
      <c r="R79" s="197">
        <v>6033</v>
      </c>
      <c r="S79" s="198">
        <v>6411</v>
      </c>
      <c r="T79" s="198">
        <v>5779</v>
      </c>
      <c r="U79" s="198">
        <v>6051</v>
      </c>
      <c r="V79" s="198">
        <v>6938</v>
      </c>
      <c r="W79" s="198">
        <v>4974</v>
      </c>
      <c r="X79" s="198">
        <v>6077</v>
      </c>
    </row>
    <row r="80" spans="2:24">
      <c r="B80" s="19" t="s">
        <v>154</v>
      </c>
      <c r="C80" s="196">
        <v>1164</v>
      </c>
      <c r="D80" s="196">
        <v>609</v>
      </c>
      <c r="E80" s="196">
        <v>607</v>
      </c>
      <c r="F80" s="196">
        <v>524</v>
      </c>
      <c r="G80" s="196">
        <v>530</v>
      </c>
      <c r="H80" s="196">
        <v>649</v>
      </c>
      <c r="I80" s="196">
        <v>781</v>
      </c>
      <c r="J80" s="196">
        <v>511</v>
      </c>
      <c r="K80" s="197">
        <v>850</v>
      </c>
      <c r="L80" s="197">
        <v>683</v>
      </c>
      <c r="M80" s="197">
        <v>446</v>
      </c>
      <c r="N80" s="197">
        <v>528</v>
      </c>
      <c r="O80" s="197">
        <v>683</v>
      </c>
      <c r="P80" s="197">
        <v>717</v>
      </c>
      <c r="Q80" s="197">
        <v>544</v>
      </c>
      <c r="R80" s="197">
        <v>664</v>
      </c>
      <c r="S80" s="198">
        <v>658</v>
      </c>
      <c r="T80" s="198">
        <v>629</v>
      </c>
      <c r="U80" s="198">
        <v>463</v>
      </c>
      <c r="V80" s="198">
        <v>640</v>
      </c>
      <c r="W80" s="198">
        <v>478</v>
      </c>
      <c r="X80" s="198">
        <v>642</v>
      </c>
    </row>
    <row r="81" spans="2:24">
      <c r="B81" s="19" t="s">
        <v>155</v>
      </c>
      <c r="C81" s="196">
        <v>2252</v>
      </c>
      <c r="D81" s="196">
        <v>1661</v>
      </c>
      <c r="E81" s="196">
        <v>1285</v>
      </c>
      <c r="F81" s="196">
        <v>933</v>
      </c>
      <c r="G81" s="196">
        <v>1100</v>
      </c>
      <c r="H81" s="196">
        <v>1075</v>
      </c>
      <c r="I81" s="196">
        <v>1291</v>
      </c>
      <c r="J81" s="196">
        <v>1200</v>
      </c>
      <c r="K81" s="197">
        <v>1314</v>
      </c>
      <c r="L81" s="197">
        <v>1067</v>
      </c>
      <c r="M81" s="197">
        <v>800</v>
      </c>
      <c r="N81" s="197">
        <v>844</v>
      </c>
      <c r="O81" s="197">
        <v>867</v>
      </c>
      <c r="P81" s="197">
        <v>938</v>
      </c>
      <c r="Q81" s="197">
        <v>780</v>
      </c>
      <c r="R81" s="197">
        <v>867</v>
      </c>
      <c r="S81" s="198">
        <v>1013</v>
      </c>
      <c r="T81" s="198">
        <v>945</v>
      </c>
      <c r="U81" s="198">
        <v>1075</v>
      </c>
      <c r="V81" s="198">
        <v>1137</v>
      </c>
      <c r="W81" s="198">
        <v>828</v>
      </c>
      <c r="X81" s="198">
        <v>1164</v>
      </c>
    </row>
    <row r="82" spans="2:24">
      <c r="B82" s="19" t="s">
        <v>156</v>
      </c>
      <c r="C82" s="196">
        <v>32</v>
      </c>
      <c r="D82" s="196">
        <v>14</v>
      </c>
      <c r="E82" s="196">
        <v>25</v>
      </c>
      <c r="F82" s="196">
        <v>18</v>
      </c>
      <c r="G82" s="196">
        <v>21</v>
      </c>
      <c r="H82" s="199">
        <v>0</v>
      </c>
      <c r="I82" s="199">
        <v>0</v>
      </c>
      <c r="J82" s="199">
        <v>0</v>
      </c>
      <c r="K82" s="199">
        <v>0</v>
      </c>
      <c r="L82" s="199">
        <v>0</v>
      </c>
      <c r="M82" s="199">
        <v>0</v>
      </c>
      <c r="N82" s="199">
        <v>0</v>
      </c>
      <c r="O82" s="199">
        <v>0</v>
      </c>
      <c r="P82" s="199">
        <v>0</v>
      </c>
      <c r="Q82" s="199">
        <v>0</v>
      </c>
      <c r="R82" s="199">
        <v>0</v>
      </c>
      <c r="S82" s="199">
        <v>0</v>
      </c>
      <c r="T82" s="199">
        <v>0</v>
      </c>
      <c r="U82" s="199">
        <v>0</v>
      </c>
      <c r="V82" s="199">
        <v>0</v>
      </c>
      <c r="W82" s="199">
        <v>0</v>
      </c>
      <c r="X82" s="199">
        <v>0</v>
      </c>
    </row>
    <row r="83" spans="2:24">
      <c r="B83" s="19" t="s">
        <v>82</v>
      </c>
      <c r="C83" s="196">
        <v>11444</v>
      </c>
      <c r="D83" s="196">
        <v>6257</v>
      </c>
      <c r="E83" s="196">
        <v>5442</v>
      </c>
      <c r="F83" s="196">
        <v>4551</v>
      </c>
      <c r="G83" s="196">
        <v>5080</v>
      </c>
      <c r="H83" s="196">
        <v>6250</v>
      </c>
      <c r="I83" s="196">
        <v>6551</v>
      </c>
      <c r="J83" s="196">
        <v>8181</v>
      </c>
      <c r="K83" s="197">
        <v>17087</v>
      </c>
      <c r="L83" s="197">
        <v>8619</v>
      </c>
      <c r="M83" s="197">
        <v>5375</v>
      </c>
      <c r="N83" s="197">
        <v>7285</v>
      </c>
      <c r="O83" s="197">
        <v>8797</v>
      </c>
      <c r="P83" s="197">
        <v>9530</v>
      </c>
      <c r="Q83" s="197">
        <v>8549</v>
      </c>
      <c r="R83" s="197">
        <v>9344</v>
      </c>
      <c r="S83" s="198">
        <v>9764</v>
      </c>
      <c r="T83" s="198">
        <v>9132</v>
      </c>
      <c r="U83" s="198">
        <v>9573</v>
      </c>
      <c r="V83" s="198">
        <v>8948</v>
      </c>
      <c r="W83" s="198">
        <v>6421</v>
      </c>
      <c r="X83" s="198">
        <v>9532</v>
      </c>
    </row>
    <row r="84" spans="2:24">
      <c r="B84" s="19" t="s">
        <v>157</v>
      </c>
      <c r="C84" s="196">
        <v>10794</v>
      </c>
      <c r="D84" s="196">
        <v>7038</v>
      </c>
      <c r="E84" s="196">
        <v>7220</v>
      </c>
      <c r="F84" s="196">
        <v>4929</v>
      </c>
      <c r="G84" s="196">
        <v>4877</v>
      </c>
      <c r="H84" s="196">
        <v>5543</v>
      </c>
      <c r="I84" s="196">
        <v>7434</v>
      </c>
      <c r="J84" s="196">
        <v>5631</v>
      </c>
      <c r="K84" s="197">
        <v>8290</v>
      </c>
      <c r="L84" s="197">
        <v>6840</v>
      </c>
      <c r="M84" s="197">
        <v>4932</v>
      </c>
      <c r="N84" s="197">
        <v>5413</v>
      </c>
      <c r="O84" s="197">
        <v>6201</v>
      </c>
      <c r="P84" s="197">
        <v>6295</v>
      </c>
      <c r="Q84" s="197">
        <v>4327</v>
      </c>
      <c r="R84" s="197">
        <v>5162</v>
      </c>
      <c r="S84" s="198">
        <v>5284</v>
      </c>
      <c r="T84" s="198">
        <v>4527</v>
      </c>
      <c r="U84" s="198">
        <v>4632</v>
      </c>
      <c r="V84" s="198">
        <v>5089</v>
      </c>
      <c r="W84" s="198">
        <v>3632</v>
      </c>
      <c r="X84" s="198">
        <v>5338</v>
      </c>
    </row>
    <row r="85" spans="2:24">
      <c r="B85" s="19" t="s">
        <v>298</v>
      </c>
      <c r="C85" s="196">
        <v>10</v>
      </c>
      <c r="D85" s="196" t="s">
        <v>218</v>
      </c>
      <c r="E85" s="196">
        <v>6</v>
      </c>
      <c r="F85" s="196" t="s">
        <v>218</v>
      </c>
      <c r="G85" s="196">
        <v>6</v>
      </c>
      <c r="H85" s="199">
        <v>0</v>
      </c>
      <c r="I85" s="199">
        <v>0</v>
      </c>
      <c r="J85" s="199">
        <v>0</v>
      </c>
      <c r="K85" s="199">
        <v>0</v>
      </c>
      <c r="L85" s="199">
        <v>0</v>
      </c>
      <c r="M85" s="199">
        <v>0</v>
      </c>
      <c r="N85" s="199">
        <v>0</v>
      </c>
      <c r="O85" s="199">
        <v>0</v>
      </c>
      <c r="P85" s="199">
        <v>0</v>
      </c>
      <c r="Q85" s="199">
        <v>0</v>
      </c>
      <c r="R85" s="199">
        <v>0</v>
      </c>
      <c r="S85" s="199">
        <v>0</v>
      </c>
      <c r="T85" s="199">
        <v>0</v>
      </c>
      <c r="U85" s="199">
        <v>0</v>
      </c>
      <c r="V85" s="199">
        <v>0</v>
      </c>
      <c r="W85" s="199">
        <v>0</v>
      </c>
      <c r="X85" s="199">
        <v>0</v>
      </c>
    </row>
    <row r="86" spans="2:24">
      <c r="B86" s="19" t="s">
        <v>83</v>
      </c>
      <c r="C86" s="196">
        <v>70</v>
      </c>
      <c r="D86" s="196">
        <v>67</v>
      </c>
      <c r="E86" s="196">
        <v>111</v>
      </c>
      <c r="F86" s="196">
        <v>81</v>
      </c>
      <c r="G86" s="196">
        <v>124</v>
      </c>
      <c r="H86" s="196">
        <v>137</v>
      </c>
      <c r="I86" s="196">
        <v>194</v>
      </c>
      <c r="J86" s="196">
        <v>191</v>
      </c>
      <c r="K86" s="197">
        <v>225</v>
      </c>
      <c r="L86" s="197">
        <v>304</v>
      </c>
      <c r="M86" s="197">
        <v>418</v>
      </c>
      <c r="N86" s="197">
        <v>575</v>
      </c>
      <c r="O86" s="197">
        <v>787</v>
      </c>
      <c r="P86" s="197">
        <v>958</v>
      </c>
      <c r="Q86" s="197">
        <v>908</v>
      </c>
      <c r="R86" s="197">
        <v>999</v>
      </c>
      <c r="S86" s="198">
        <v>1077</v>
      </c>
      <c r="T86" s="198">
        <v>957</v>
      </c>
      <c r="U86" s="198">
        <v>924</v>
      </c>
      <c r="V86" s="198">
        <v>1069</v>
      </c>
      <c r="W86" s="198">
        <v>772</v>
      </c>
      <c r="X86" s="198">
        <v>1016</v>
      </c>
    </row>
    <row r="87" spans="2:24">
      <c r="B87" s="19" t="s">
        <v>158</v>
      </c>
      <c r="C87" s="196" t="s">
        <v>269</v>
      </c>
      <c r="D87" s="196" t="s">
        <v>269</v>
      </c>
      <c r="E87" s="196" t="s">
        <v>269</v>
      </c>
      <c r="F87" s="196" t="s">
        <v>269</v>
      </c>
      <c r="G87" s="196" t="s">
        <v>269</v>
      </c>
      <c r="H87" s="196">
        <v>4</v>
      </c>
      <c r="I87" s="196" t="s">
        <v>218</v>
      </c>
      <c r="J87" s="196">
        <v>6</v>
      </c>
      <c r="K87" s="197">
        <v>9</v>
      </c>
      <c r="L87" s="197" t="s">
        <v>218</v>
      </c>
      <c r="M87" s="197">
        <v>12</v>
      </c>
      <c r="N87" s="197">
        <v>9</v>
      </c>
      <c r="O87" s="197">
        <v>19</v>
      </c>
      <c r="P87" s="197">
        <v>14</v>
      </c>
      <c r="Q87" s="197">
        <v>12</v>
      </c>
      <c r="R87" s="197">
        <v>14</v>
      </c>
      <c r="S87" s="198">
        <v>18</v>
      </c>
      <c r="T87" s="198">
        <v>8</v>
      </c>
      <c r="U87" s="198">
        <v>9</v>
      </c>
      <c r="V87" s="198">
        <v>15</v>
      </c>
      <c r="W87" s="198">
        <v>18</v>
      </c>
      <c r="X87" s="198">
        <v>9</v>
      </c>
    </row>
    <row r="88" spans="2:24">
      <c r="B88" s="19" t="s">
        <v>84</v>
      </c>
      <c r="C88" s="196">
        <v>20</v>
      </c>
      <c r="D88" s="196">
        <v>6</v>
      </c>
      <c r="E88" s="196">
        <v>14</v>
      </c>
      <c r="F88" s="196">
        <v>15</v>
      </c>
      <c r="G88" s="196">
        <v>10</v>
      </c>
      <c r="H88" s="196">
        <v>10</v>
      </c>
      <c r="I88" s="196">
        <v>14</v>
      </c>
      <c r="J88" s="196">
        <v>5</v>
      </c>
      <c r="K88" s="197">
        <v>14</v>
      </c>
      <c r="L88" s="197">
        <v>17</v>
      </c>
      <c r="M88" s="197">
        <v>17</v>
      </c>
      <c r="N88" s="197">
        <v>29</v>
      </c>
      <c r="O88" s="197">
        <v>30</v>
      </c>
      <c r="P88" s="197">
        <v>24</v>
      </c>
      <c r="Q88" s="197">
        <v>27</v>
      </c>
      <c r="R88" s="197">
        <v>29</v>
      </c>
      <c r="S88" s="198">
        <v>20</v>
      </c>
      <c r="T88" s="198">
        <v>25</v>
      </c>
      <c r="U88" s="198">
        <v>28</v>
      </c>
      <c r="V88" s="198">
        <v>23</v>
      </c>
      <c r="W88" s="198">
        <v>20</v>
      </c>
      <c r="X88" s="198">
        <v>45</v>
      </c>
    </row>
    <row r="89" spans="2:24">
      <c r="B89" s="19" t="s">
        <v>299</v>
      </c>
      <c r="C89" s="196">
        <v>14373</v>
      </c>
      <c r="D89" s="196">
        <v>10355</v>
      </c>
      <c r="E89" s="196">
        <v>9268</v>
      </c>
      <c r="F89" s="196">
        <v>7247</v>
      </c>
      <c r="G89" s="196">
        <v>8215</v>
      </c>
      <c r="H89" s="196">
        <v>9740</v>
      </c>
      <c r="I89" s="196">
        <v>15979</v>
      </c>
      <c r="J89" s="196">
        <v>11552</v>
      </c>
      <c r="K89" s="197">
        <v>21229</v>
      </c>
      <c r="L89" s="197">
        <v>13290</v>
      </c>
      <c r="M89" s="197">
        <v>12291</v>
      </c>
      <c r="N89" s="197">
        <v>14191</v>
      </c>
      <c r="O89" s="197">
        <v>19114</v>
      </c>
      <c r="P89" s="197">
        <v>23480</v>
      </c>
      <c r="Q89" s="197">
        <v>13676</v>
      </c>
      <c r="R89" s="197">
        <v>14053</v>
      </c>
      <c r="S89" s="198">
        <v>15276</v>
      </c>
      <c r="T89" s="198">
        <v>12795</v>
      </c>
      <c r="U89" s="198">
        <v>14412</v>
      </c>
      <c r="V89" s="198">
        <v>14314</v>
      </c>
      <c r="W89" s="198">
        <v>10867</v>
      </c>
      <c r="X89" s="198">
        <v>14882</v>
      </c>
    </row>
    <row r="90" spans="2:24">
      <c r="B90" s="19" t="s">
        <v>85</v>
      </c>
      <c r="C90" s="196">
        <v>5168</v>
      </c>
      <c r="D90" s="196">
        <v>3248</v>
      </c>
      <c r="E90" s="196">
        <v>3496</v>
      </c>
      <c r="F90" s="196">
        <v>3004</v>
      </c>
      <c r="G90" s="196">
        <v>3455</v>
      </c>
      <c r="H90" s="196">
        <v>3953</v>
      </c>
      <c r="I90" s="196">
        <v>4949</v>
      </c>
      <c r="J90" s="196">
        <v>4669</v>
      </c>
      <c r="K90" s="197">
        <v>8794</v>
      </c>
      <c r="L90" s="197">
        <v>4858</v>
      </c>
      <c r="M90" s="197">
        <v>3056</v>
      </c>
      <c r="N90" s="197">
        <v>3980</v>
      </c>
      <c r="O90" s="197">
        <v>5294</v>
      </c>
      <c r="P90" s="197">
        <v>5462</v>
      </c>
      <c r="Q90" s="197">
        <v>4433</v>
      </c>
      <c r="R90" s="197">
        <v>5039</v>
      </c>
      <c r="S90" s="198">
        <v>5819</v>
      </c>
      <c r="T90" s="198">
        <v>5310</v>
      </c>
      <c r="U90" s="198">
        <v>5650</v>
      </c>
      <c r="V90" s="198">
        <v>6354</v>
      </c>
      <c r="W90" s="198">
        <v>5151</v>
      </c>
      <c r="X90" s="198">
        <v>7015</v>
      </c>
    </row>
    <row r="91" spans="2:24">
      <c r="B91" s="19" t="s">
        <v>86</v>
      </c>
      <c r="C91" s="196">
        <v>8085</v>
      </c>
      <c r="D91" s="196">
        <v>5269</v>
      </c>
      <c r="E91" s="196">
        <v>4849</v>
      </c>
      <c r="F91" s="196">
        <v>3752</v>
      </c>
      <c r="G91" s="196">
        <v>3713</v>
      </c>
      <c r="H91" s="196">
        <v>4479</v>
      </c>
      <c r="I91" s="196">
        <v>4263</v>
      </c>
      <c r="J91" s="196">
        <v>3871</v>
      </c>
      <c r="K91" s="197">
        <v>4940</v>
      </c>
      <c r="L91" s="197">
        <v>3329</v>
      </c>
      <c r="M91" s="197">
        <v>2198</v>
      </c>
      <c r="N91" s="197">
        <v>2184</v>
      </c>
      <c r="O91" s="197">
        <v>1980</v>
      </c>
      <c r="P91" s="197">
        <v>2093</v>
      </c>
      <c r="Q91" s="197">
        <v>1801</v>
      </c>
      <c r="R91" s="197">
        <v>1716</v>
      </c>
      <c r="S91" s="198">
        <v>1662</v>
      </c>
      <c r="T91" s="198">
        <v>1623</v>
      </c>
      <c r="U91" s="198">
        <v>1769</v>
      </c>
      <c r="V91" s="198">
        <v>1925</v>
      </c>
      <c r="W91" s="198">
        <v>1545</v>
      </c>
      <c r="X91" s="198">
        <v>2413</v>
      </c>
    </row>
    <row r="92" spans="2:24">
      <c r="B92" s="19" t="s">
        <v>159</v>
      </c>
      <c r="C92" s="196">
        <v>1071</v>
      </c>
      <c r="D92" s="196">
        <v>873</v>
      </c>
      <c r="E92" s="196">
        <v>827</v>
      </c>
      <c r="F92" s="196">
        <v>618</v>
      </c>
      <c r="G92" s="196">
        <v>738</v>
      </c>
      <c r="H92" s="196">
        <v>720</v>
      </c>
      <c r="I92" s="196">
        <v>955</v>
      </c>
      <c r="J92" s="196">
        <v>788</v>
      </c>
      <c r="K92" s="197">
        <v>1089</v>
      </c>
      <c r="L92" s="197">
        <v>1142</v>
      </c>
      <c r="M92" s="197">
        <v>916</v>
      </c>
      <c r="N92" s="197">
        <v>953</v>
      </c>
      <c r="O92" s="197">
        <v>1014</v>
      </c>
      <c r="P92" s="197">
        <v>984</v>
      </c>
      <c r="Q92" s="197">
        <v>891</v>
      </c>
      <c r="R92" s="197">
        <v>941</v>
      </c>
      <c r="S92" s="198">
        <v>934</v>
      </c>
      <c r="T92" s="198">
        <v>729</v>
      </c>
      <c r="U92" s="198">
        <v>922</v>
      </c>
      <c r="V92" s="198">
        <v>983</v>
      </c>
      <c r="W92" s="198">
        <v>754</v>
      </c>
      <c r="X92" s="198">
        <v>1047</v>
      </c>
    </row>
    <row r="93" spans="2:24">
      <c r="B93" s="19" t="s">
        <v>87</v>
      </c>
      <c r="C93" s="196">
        <v>42092</v>
      </c>
      <c r="D93" s="196">
        <v>34240</v>
      </c>
      <c r="E93" s="196">
        <v>33737</v>
      </c>
      <c r="F93" s="196">
        <v>29761</v>
      </c>
      <c r="G93" s="196">
        <v>37975</v>
      </c>
      <c r="H93" s="196">
        <v>35962</v>
      </c>
      <c r="I93" s="196">
        <v>47542</v>
      </c>
      <c r="J93" s="196">
        <v>46871</v>
      </c>
      <c r="K93" s="197">
        <v>65971</v>
      </c>
      <c r="L93" s="197">
        <v>52889</v>
      </c>
      <c r="M93" s="197">
        <v>61142</v>
      </c>
      <c r="N93" s="197">
        <v>45985</v>
      </c>
      <c r="O93" s="197">
        <v>42928</v>
      </c>
      <c r="P93" s="197">
        <v>49897</v>
      </c>
      <c r="Q93" s="197">
        <v>37854</v>
      </c>
      <c r="R93" s="197">
        <v>42213</v>
      </c>
      <c r="S93" s="198">
        <v>46188</v>
      </c>
      <c r="T93" s="198">
        <v>50830</v>
      </c>
      <c r="U93" s="198">
        <v>52228</v>
      </c>
      <c r="V93" s="198">
        <v>64638</v>
      </c>
      <c r="W93" s="198">
        <v>48111</v>
      </c>
      <c r="X93" s="198">
        <v>57043</v>
      </c>
    </row>
    <row r="94" spans="2:24">
      <c r="B94" s="19" t="s">
        <v>88</v>
      </c>
      <c r="C94" s="196">
        <v>2480</v>
      </c>
      <c r="D94" s="196">
        <v>1242</v>
      </c>
      <c r="E94" s="196">
        <v>1003</v>
      </c>
      <c r="F94" s="196">
        <v>963</v>
      </c>
      <c r="G94" s="196">
        <v>1131</v>
      </c>
      <c r="H94" s="196">
        <v>1234</v>
      </c>
      <c r="I94" s="196">
        <v>1287</v>
      </c>
      <c r="J94" s="196">
        <v>1213</v>
      </c>
      <c r="K94" s="197">
        <v>1823</v>
      </c>
      <c r="L94" s="197">
        <v>1794</v>
      </c>
      <c r="M94" s="197">
        <v>2765</v>
      </c>
      <c r="N94" s="197">
        <v>2345</v>
      </c>
      <c r="O94" s="197">
        <v>2123</v>
      </c>
      <c r="P94" s="197">
        <v>2190</v>
      </c>
      <c r="Q94" s="197">
        <v>1568</v>
      </c>
      <c r="R94" s="197">
        <v>1743</v>
      </c>
      <c r="S94" s="198">
        <v>1641</v>
      </c>
      <c r="T94" s="198">
        <v>1566</v>
      </c>
      <c r="U94" s="198">
        <v>1808</v>
      </c>
      <c r="V94" s="198">
        <v>2093</v>
      </c>
      <c r="W94" s="198">
        <v>1359</v>
      </c>
      <c r="X94" s="198">
        <v>1638</v>
      </c>
    </row>
    <row r="95" spans="2:24">
      <c r="B95" s="19" t="s">
        <v>160</v>
      </c>
      <c r="C95" s="196">
        <v>5209</v>
      </c>
      <c r="D95" s="196">
        <v>3443</v>
      </c>
      <c r="E95" s="196">
        <v>3314</v>
      </c>
      <c r="F95" s="196">
        <v>2209</v>
      </c>
      <c r="G95" s="196">
        <v>3646</v>
      </c>
      <c r="H95" s="196">
        <v>3273</v>
      </c>
      <c r="I95" s="196">
        <v>3614</v>
      </c>
      <c r="J95" s="196">
        <v>2967</v>
      </c>
      <c r="K95" s="197">
        <v>5057</v>
      </c>
      <c r="L95" s="197">
        <v>4197</v>
      </c>
      <c r="M95" s="197">
        <v>3489</v>
      </c>
      <c r="N95" s="197">
        <v>3360</v>
      </c>
      <c r="O95" s="197">
        <v>3523</v>
      </c>
      <c r="P95" s="197">
        <v>7771</v>
      </c>
      <c r="Q95" s="197">
        <v>12377</v>
      </c>
      <c r="R95" s="197">
        <v>14899</v>
      </c>
      <c r="S95" s="198">
        <v>12130</v>
      </c>
      <c r="T95" s="198">
        <v>7876</v>
      </c>
      <c r="U95" s="198">
        <v>12456</v>
      </c>
      <c r="V95" s="198">
        <v>18368</v>
      </c>
      <c r="W95" s="198">
        <v>12323</v>
      </c>
      <c r="X95" s="198">
        <v>7695</v>
      </c>
    </row>
    <row r="96" spans="2:24">
      <c r="B96" s="19" t="s">
        <v>161</v>
      </c>
      <c r="C96" s="196">
        <v>19171</v>
      </c>
      <c r="D96" s="196">
        <v>13834</v>
      </c>
      <c r="E96" s="196">
        <v>11773</v>
      </c>
      <c r="F96" s="196">
        <v>10782</v>
      </c>
      <c r="G96" s="196">
        <v>11781</v>
      </c>
      <c r="H96" s="196">
        <v>11031</v>
      </c>
      <c r="I96" s="196">
        <v>11363</v>
      </c>
      <c r="J96" s="196">
        <v>10557</v>
      </c>
      <c r="K96" s="197">
        <v>11813</v>
      </c>
      <c r="L96" s="197">
        <v>12069</v>
      </c>
      <c r="M96" s="197">
        <v>9337</v>
      </c>
      <c r="N96" s="197">
        <v>9286</v>
      </c>
      <c r="O96" s="197">
        <v>9627</v>
      </c>
      <c r="P96" s="197">
        <v>11623</v>
      </c>
      <c r="Q96" s="197">
        <v>9620</v>
      </c>
      <c r="R96" s="197">
        <v>10344</v>
      </c>
      <c r="S96" s="198">
        <v>9507</v>
      </c>
      <c r="T96" s="198">
        <v>8327</v>
      </c>
      <c r="U96" s="198">
        <v>8413</v>
      </c>
      <c r="V96" s="198">
        <v>11311</v>
      </c>
      <c r="W96" s="198">
        <v>8830</v>
      </c>
      <c r="X96" s="198">
        <v>10798</v>
      </c>
    </row>
    <row r="97" spans="2:24">
      <c r="B97" s="19" t="s">
        <v>162</v>
      </c>
      <c r="C97" s="196">
        <v>5448</v>
      </c>
      <c r="D97" s="196">
        <v>4437</v>
      </c>
      <c r="E97" s="196">
        <v>3438</v>
      </c>
      <c r="F97" s="196">
        <v>2583</v>
      </c>
      <c r="G97" s="196">
        <v>2421</v>
      </c>
      <c r="H97" s="196">
        <v>1995</v>
      </c>
      <c r="I97" s="196">
        <v>1754</v>
      </c>
      <c r="J97" s="196">
        <v>1335</v>
      </c>
      <c r="K97" s="197">
        <v>2179</v>
      </c>
      <c r="L97" s="197">
        <v>1296</v>
      </c>
      <c r="M97" s="197">
        <v>1178</v>
      </c>
      <c r="N97" s="197">
        <v>1171</v>
      </c>
      <c r="O97" s="197">
        <v>1239</v>
      </c>
      <c r="P97" s="197">
        <v>1295</v>
      </c>
      <c r="Q97" s="197">
        <v>1413</v>
      </c>
      <c r="R97" s="197">
        <v>1375</v>
      </c>
      <c r="S97" s="198">
        <v>1383</v>
      </c>
      <c r="T97" s="198">
        <v>1405</v>
      </c>
      <c r="U97" s="198">
        <v>1621</v>
      </c>
      <c r="V97" s="198">
        <v>1698</v>
      </c>
      <c r="W97" s="198">
        <v>1179</v>
      </c>
      <c r="X97" s="198">
        <v>1726</v>
      </c>
    </row>
    <row r="98" spans="2:24">
      <c r="B98" s="19" t="s">
        <v>300</v>
      </c>
      <c r="C98" s="196">
        <v>13163</v>
      </c>
      <c r="D98" s="196">
        <v>9052</v>
      </c>
      <c r="E98" s="196">
        <v>8599</v>
      </c>
      <c r="F98" s="196">
        <v>6742</v>
      </c>
      <c r="G98" s="196">
        <v>7889</v>
      </c>
      <c r="H98" s="196">
        <v>8295</v>
      </c>
      <c r="I98" s="196">
        <v>8819</v>
      </c>
      <c r="J98" s="196">
        <v>7486</v>
      </c>
      <c r="K98" s="197">
        <v>8711</v>
      </c>
      <c r="L98" s="197">
        <v>7606</v>
      </c>
      <c r="M98" s="197">
        <v>5621</v>
      </c>
      <c r="N98" s="197">
        <v>5065</v>
      </c>
      <c r="O98" s="197">
        <v>4573</v>
      </c>
      <c r="P98" s="197">
        <v>5255</v>
      </c>
      <c r="Q98" s="197">
        <v>4326</v>
      </c>
      <c r="R98" s="197">
        <v>4420</v>
      </c>
      <c r="S98" s="198">
        <v>4043</v>
      </c>
      <c r="T98" s="198">
        <v>4152</v>
      </c>
      <c r="U98" s="198">
        <v>4578</v>
      </c>
      <c r="V98" s="198">
        <v>4821</v>
      </c>
      <c r="W98" s="198">
        <v>3422</v>
      </c>
      <c r="X98" s="198">
        <v>5189</v>
      </c>
    </row>
    <row r="99" spans="2:24">
      <c r="B99" s="19" t="s">
        <v>301</v>
      </c>
      <c r="C99" s="196">
        <v>128</v>
      </c>
      <c r="D99" s="196">
        <v>86</v>
      </c>
      <c r="E99" s="196">
        <v>84</v>
      </c>
      <c r="F99" s="196">
        <v>64</v>
      </c>
      <c r="G99" s="196">
        <v>54</v>
      </c>
      <c r="H99" s="196">
        <v>78</v>
      </c>
      <c r="I99" s="196">
        <v>96</v>
      </c>
      <c r="J99" s="196">
        <v>51</v>
      </c>
      <c r="K99" s="197">
        <v>87</v>
      </c>
      <c r="L99" s="197">
        <v>59</v>
      </c>
      <c r="M99" s="197">
        <v>57</v>
      </c>
      <c r="N99" s="197">
        <v>63</v>
      </c>
      <c r="O99" s="197">
        <v>51</v>
      </c>
      <c r="P99" s="197">
        <v>65</v>
      </c>
      <c r="Q99" s="197">
        <v>47</v>
      </c>
      <c r="R99" s="197">
        <v>43</v>
      </c>
      <c r="S99" s="198">
        <v>45</v>
      </c>
      <c r="T99" s="198">
        <v>45</v>
      </c>
      <c r="U99" s="198">
        <v>52</v>
      </c>
      <c r="V99" s="198">
        <v>50</v>
      </c>
      <c r="W99" s="198">
        <v>37</v>
      </c>
      <c r="X99" s="198">
        <v>55</v>
      </c>
    </row>
    <row r="100" spans="2:24">
      <c r="B100" s="19" t="s">
        <v>163</v>
      </c>
      <c r="C100" s="196">
        <v>52</v>
      </c>
      <c r="D100" s="196">
        <v>44</v>
      </c>
      <c r="E100" s="196">
        <v>32</v>
      </c>
      <c r="F100" s="196">
        <v>41</v>
      </c>
      <c r="G100" s="196">
        <v>79</v>
      </c>
      <c r="H100" s="196">
        <v>82</v>
      </c>
      <c r="I100" s="196">
        <v>70</v>
      </c>
      <c r="J100" s="196">
        <v>62</v>
      </c>
      <c r="K100" s="197">
        <v>83</v>
      </c>
      <c r="L100" s="197">
        <v>75</v>
      </c>
      <c r="M100" s="197">
        <v>51</v>
      </c>
      <c r="N100" s="197">
        <v>76</v>
      </c>
      <c r="O100" s="197">
        <v>97</v>
      </c>
      <c r="P100" s="197">
        <v>75</v>
      </c>
      <c r="Q100" s="197">
        <v>70</v>
      </c>
      <c r="R100" s="197">
        <v>88</v>
      </c>
      <c r="S100" s="198">
        <v>88</v>
      </c>
      <c r="T100" s="198">
        <v>83</v>
      </c>
      <c r="U100" s="198">
        <v>69</v>
      </c>
      <c r="V100" s="198">
        <v>101</v>
      </c>
      <c r="W100" s="198">
        <v>69</v>
      </c>
      <c r="X100" s="198">
        <v>99</v>
      </c>
    </row>
    <row r="101" spans="2:24">
      <c r="B101" s="19" t="s">
        <v>302</v>
      </c>
      <c r="C101" s="196">
        <v>90</v>
      </c>
      <c r="D101" s="196">
        <v>58</v>
      </c>
      <c r="E101" s="196">
        <v>47</v>
      </c>
      <c r="F101" s="196">
        <v>38</v>
      </c>
      <c r="G101" s="196">
        <v>47</v>
      </c>
      <c r="H101" s="196">
        <v>58</v>
      </c>
      <c r="I101" s="196">
        <v>72</v>
      </c>
      <c r="J101" s="196">
        <v>42</v>
      </c>
      <c r="K101" s="197">
        <v>75</v>
      </c>
      <c r="L101" s="197">
        <v>80</v>
      </c>
      <c r="M101" s="197">
        <v>65</v>
      </c>
      <c r="N101" s="197">
        <v>58</v>
      </c>
      <c r="O101" s="197">
        <v>65</v>
      </c>
      <c r="P101" s="197">
        <v>59</v>
      </c>
      <c r="Q101" s="197">
        <v>67</v>
      </c>
      <c r="R101" s="197">
        <v>66</v>
      </c>
      <c r="S101" s="198">
        <v>61</v>
      </c>
      <c r="T101" s="198">
        <v>65</v>
      </c>
      <c r="U101" s="198">
        <v>70</v>
      </c>
      <c r="V101" s="198">
        <v>64</v>
      </c>
      <c r="W101" s="198">
        <v>52</v>
      </c>
      <c r="X101" s="198">
        <v>64</v>
      </c>
    </row>
    <row r="102" spans="2:24">
      <c r="B102" s="19" t="s">
        <v>164</v>
      </c>
      <c r="C102" s="196">
        <v>23</v>
      </c>
      <c r="D102" s="196">
        <v>15</v>
      </c>
      <c r="E102" s="196">
        <v>17</v>
      </c>
      <c r="F102" s="196">
        <v>7</v>
      </c>
      <c r="G102" s="196">
        <v>9</v>
      </c>
      <c r="H102" s="196">
        <v>8</v>
      </c>
      <c r="I102" s="196">
        <v>18</v>
      </c>
      <c r="J102" s="196">
        <v>9</v>
      </c>
      <c r="K102" s="197">
        <v>24</v>
      </c>
      <c r="L102" s="197">
        <v>22</v>
      </c>
      <c r="M102" s="197">
        <v>17</v>
      </c>
      <c r="N102" s="197">
        <v>15</v>
      </c>
      <c r="O102" s="197">
        <v>29</v>
      </c>
      <c r="P102" s="197">
        <v>17</v>
      </c>
      <c r="Q102" s="197">
        <v>13</v>
      </c>
      <c r="R102" s="197">
        <v>30</v>
      </c>
      <c r="S102" s="198">
        <v>20</v>
      </c>
      <c r="T102" s="198">
        <v>23</v>
      </c>
      <c r="U102" s="198">
        <v>23</v>
      </c>
      <c r="V102" s="198">
        <v>35</v>
      </c>
      <c r="W102" s="198">
        <v>20</v>
      </c>
      <c r="X102" s="198">
        <v>35</v>
      </c>
    </row>
    <row r="103" spans="2:24">
      <c r="B103" s="19" t="s">
        <v>303</v>
      </c>
      <c r="C103" s="196">
        <v>732</v>
      </c>
      <c r="D103" s="196">
        <v>577</v>
      </c>
      <c r="E103" s="196">
        <v>683</v>
      </c>
      <c r="F103" s="196">
        <v>429</v>
      </c>
      <c r="G103" s="196">
        <v>635</v>
      </c>
      <c r="H103" s="196">
        <v>933</v>
      </c>
      <c r="I103" s="196">
        <v>1126</v>
      </c>
      <c r="J103" s="196">
        <v>1223</v>
      </c>
      <c r="K103" s="197">
        <v>1265</v>
      </c>
      <c r="L103" s="197">
        <v>903</v>
      </c>
      <c r="M103" s="197">
        <v>675</v>
      </c>
      <c r="N103" s="197">
        <v>974</v>
      </c>
      <c r="O103" s="197">
        <v>1037</v>
      </c>
      <c r="P103" s="197">
        <v>1014</v>
      </c>
      <c r="Q103" s="197">
        <v>979</v>
      </c>
      <c r="R103" s="197">
        <v>1054</v>
      </c>
      <c r="S103" s="198">
        <v>1207</v>
      </c>
      <c r="T103" s="198">
        <v>1355</v>
      </c>
      <c r="U103" s="198">
        <v>1433</v>
      </c>
      <c r="V103" s="198">
        <v>1317</v>
      </c>
      <c r="W103" s="198">
        <v>931</v>
      </c>
      <c r="X103" s="198">
        <v>1378</v>
      </c>
    </row>
    <row r="104" spans="2:24">
      <c r="B104" s="19" t="s">
        <v>165</v>
      </c>
      <c r="C104" s="196" t="s">
        <v>218</v>
      </c>
      <c r="D104" s="196">
        <v>3</v>
      </c>
      <c r="E104" s="196" t="s">
        <v>218</v>
      </c>
      <c r="F104" s="196">
        <v>4</v>
      </c>
      <c r="G104" s="196">
        <v>9</v>
      </c>
      <c r="H104" s="196">
        <v>4</v>
      </c>
      <c r="I104" s="196">
        <v>14</v>
      </c>
      <c r="J104" s="196">
        <v>12</v>
      </c>
      <c r="K104" s="197">
        <v>12</v>
      </c>
      <c r="L104" s="197">
        <v>29</v>
      </c>
      <c r="M104" s="197">
        <v>21</v>
      </c>
      <c r="N104" s="197">
        <v>32</v>
      </c>
      <c r="O104" s="197">
        <v>21</v>
      </c>
      <c r="P104" s="197">
        <v>17</v>
      </c>
      <c r="Q104" s="197">
        <v>20</v>
      </c>
      <c r="R104" s="197">
        <v>22</v>
      </c>
      <c r="S104" s="198">
        <v>27</v>
      </c>
      <c r="T104" s="198">
        <v>16</v>
      </c>
      <c r="U104" s="198">
        <v>21</v>
      </c>
      <c r="V104" s="198">
        <v>15</v>
      </c>
      <c r="W104" s="198">
        <v>13</v>
      </c>
      <c r="X104" s="198">
        <v>21</v>
      </c>
    </row>
    <row r="105" spans="2:24">
      <c r="B105" s="19" t="s">
        <v>166</v>
      </c>
      <c r="C105" s="196">
        <v>43</v>
      </c>
      <c r="D105" s="196">
        <v>39</v>
      </c>
      <c r="E105" s="196">
        <v>18</v>
      </c>
      <c r="F105" s="196">
        <v>15</v>
      </c>
      <c r="G105" s="196">
        <v>16</v>
      </c>
      <c r="H105" s="196">
        <v>21</v>
      </c>
      <c r="I105" s="196">
        <v>30</v>
      </c>
      <c r="J105" s="196">
        <v>14</v>
      </c>
      <c r="K105" s="197">
        <v>33</v>
      </c>
      <c r="L105" s="197">
        <v>21</v>
      </c>
      <c r="M105" s="197">
        <v>20</v>
      </c>
      <c r="N105" s="197">
        <v>36</v>
      </c>
      <c r="O105" s="197">
        <v>49</v>
      </c>
      <c r="P105" s="197">
        <v>47</v>
      </c>
      <c r="Q105" s="197">
        <v>26</v>
      </c>
      <c r="R105" s="197">
        <v>33</v>
      </c>
      <c r="S105" s="198">
        <v>31</v>
      </c>
      <c r="T105" s="198">
        <v>26</v>
      </c>
      <c r="U105" s="198">
        <v>40</v>
      </c>
      <c r="V105" s="198">
        <v>28</v>
      </c>
      <c r="W105" s="198">
        <v>28</v>
      </c>
      <c r="X105" s="198">
        <v>43</v>
      </c>
    </row>
    <row r="106" spans="2:24">
      <c r="B106" s="19" t="s">
        <v>167</v>
      </c>
      <c r="C106" s="196">
        <v>134</v>
      </c>
      <c r="D106" s="196">
        <v>48</v>
      </c>
      <c r="E106" s="196">
        <v>40</v>
      </c>
      <c r="F106" s="196">
        <v>22</v>
      </c>
      <c r="G106" s="196">
        <v>41</v>
      </c>
      <c r="H106" s="196">
        <v>38</v>
      </c>
      <c r="I106" s="196">
        <v>54</v>
      </c>
      <c r="J106" s="196">
        <v>40</v>
      </c>
      <c r="K106" s="197">
        <v>67</v>
      </c>
      <c r="L106" s="197">
        <v>43</v>
      </c>
      <c r="M106" s="197">
        <v>36</v>
      </c>
      <c r="N106" s="197">
        <v>48</v>
      </c>
      <c r="O106" s="197">
        <v>41</v>
      </c>
      <c r="P106" s="197">
        <v>45</v>
      </c>
      <c r="Q106" s="197">
        <v>49</v>
      </c>
      <c r="R106" s="197">
        <v>59</v>
      </c>
      <c r="S106" s="198">
        <v>46</v>
      </c>
      <c r="T106" s="198">
        <v>42</v>
      </c>
      <c r="U106" s="198">
        <v>54</v>
      </c>
      <c r="V106" s="198">
        <v>60</v>
      </c>
      <c r="W106" s="198">
        <v>45</v>
      </c>
      <c r="X106" s="198">
        <v>58</v>
      </c>
    </row>
    <row r="107" spans="2:24">
      <c r="B107" s="19" t="s">
        <v>304</v>
      </c>
      <c r="C107" s="196">
        <v>12</v>
      </c>
      <c r="D107" s="196" t="s">
        <v>218</v>
      </c>
      <c r="E107" s="196">
        <v>7</v>
      </c>
      <c r="F107" s="196">
        <v>4</v>
      </c>
      <c r="G107" s="196">
        <v>5</v>
      </c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199">
        <v>0</v>
      </c>
      <c r="N107" s="199">
        <v>0</v>
      </c>
      <c r="O107" s="199">
        <v>0</v>
      </c>
      <c r="P107" s="199">
        <v>0</v>
      </c>
      <c r="Q107" s="199">
        <v>0</v>
      </c>
      <c r="R107" s="199">
        <v>0</v>
      </c>
      <c r="S107" s="199">
        <v>0</v>
      </c>
      <c r="T107" s="199">
        <v>0</v>
      </c>
      <c r="U107" s="199">
        <v>0</v>
      </c>
      <c r="V107" s="199">
        <v>0</v>
      </c>
      <c r="W107" s="199">
        <v>0</v>
      </c>
      <c r="X107" s="199">
        <v>0</v>
      </c>
    </row>
    <row r="108" spans="2:24">
      <c r="B108" s="19" t="s">
        <v>89</v>
      </c>
      <c r="C108" s="196">
        <v>3573</v>
      </c>
      <c r="D108" s="196">
        <v>2970</v>
      </c>
      <c r="E108" s="196">
        <v>2556</v>
      </c>
      <c r="F108" s="196">
        <v>2036</v>
      </c>
      <c r="G108" s="196">
        <v>2373</v>
      </c>
      <c r="H108" s="196">
        <v>2436</v>
      </c>
      <c r="I108" s="196">
        <v>2905</v>
      </c>
      <c r="J108" s="196">
        <v>2363</v>
      </c>
      <c r="K108" s="197">
        <v>2933</v>
      </c>
      <c r="L108" s="197">
        <v>3410</v>
      </c>
      <c r="M108" s="197">
        <v>3205</v>
      </c>
      <c r="N108" s="197">
        <v>3153</v>
      </c>
      <c r="O108" s="197">
        <v>2859</v>
      </c>
      <c r="P108" s="197">
        <v>3466</v>
      </c>
      <c r="Q108" s="197">
        <v>3015</v>
      </c>
      <c r="R108" s="197">
        <v>3182</v>
      </c>
      <c r="S108" s="198">
        <v>3071</v>
      </c>
      <c r="T108" s="198">
        <v>2473</v>
      </c>
      <c r="U108" s="198">
        <v>2751</v>
      </c>
      <c r="V108" s="198">
        <v>3303</v>
      </c>
      <c r="W108" s="198">
        <v>2391</v>
      </c>
      <c r="X108" s="198">
        <v>3454</v>
      </c>
    </row>
    <row r="109" spans="2:24">
      <c r="B109" s="19" t="s">
        <v>168</v>
      </c>
      <c r="C109" s="196">
        <v>4425</v>
      </c>
      <c r="D109" s="196">
        <v>2972</v>
      </c>
      <c r="E109" s="196">
        <v>2614</v>
      </c>
      <c r="F109" s="196">
        <v>1845</v>
      </c>
      <c r="G109" s="196">
        <v>2295</v>
      </c>
      <c r="H109" s="196">
        <v>2511</v>
      </c>
      <c r="I109" s="196">
        <v>2769</v>
      </c>
      <c r="J109" s="196">
        <v>2217</v>
      </c>
      <c r="K109" s="197">
        <v>2991</v>
      </c>
      <c r="L109" s="197">
        <v>2552</v>
      </c>
      <c r="M109" s="197">
        <v>2064</v>
      </c>
      <c r="N109" s="197">
        <v>2231</v>
      </c>
      <c r="O109" s="197">
        <v>2234</v>
      </c>
      <c r="P109" s="197">
        <v>2355</v>
      </c>
      <c r="Q109" s="197">
        <v>2313</v>
      </c>
      <c r="R109" s="197">
        <v>2760</v>
      </c>
      <c r="S109" s="198">
        <v>2692</v>
      </c>
      <c r="T109" s="198">
        <v>2501</v>
      </c>
      <c r="U109" s="198">
        <v>2924</v>
      </c>
      <c r="V109" s="198">
        <v>3244</v>
      </c>
      <c r="W109" s="198">
        <v>2324</v>
      </c>
      <c r="X109" s="198">
        <v>3318</v>
      </c>
    </row>
    <row r="110" spans="2:24">
      <c r="B110" s="19" t="s">
        <v>90</v>
      </c>
      <c r="C110" s="196">
        <v>22497</v>
      </c>
      <c r="D110" s="196">
        <v>13947</v>
      </c>
      <c r="E110" s="196">
        <v>13949</v>
      </c>
      <c r="F110" s="196">
        <v>11218</v>
      </c>
      <c r="G110" s="196">
        <v>12271</v>
      </c>
      <c r="H110" s="196">
        <v>13674</v>
      </c>
      <c r="I110" s="196">
        <v>18953</v>
      </c>
      <c r="J110" s="196">
        <v>12314</v>
      </c>
      <c r="K110" s="197">
        <v>21324</v>
      </c>
      <c r="L110" s="197">
        <v>15098</v>
      </c>
      <c r="M110" s="197">
        <v>12070</v>
      </c>
      <c r="N110" s="197">
        <v>14591</v>
      </c>
      <c r="O110" s="197">
        <v>15531</v>
      </c>
      <c r="P110" s="197">
        <v>16442</v>
      </c>
      <c r="Q110" s="197">
        <v>13547</v>
      </c>
      <c r="R110" s="197">
        <v>16566</v>
      </c>
      <c r="S110" s="198">
        <v>16772</v>
      </c>
      <c r="T110" s="198">
        <v>15087</v>
      </c>
      <c r="U110" s="198">
        <v>17235</v>
      </c>
      <c r="V110" s="198">
        <v>18019</v>
      </c>
      <c r="W110" s="198">
        <v>13466</v>
      </c>
      <c r="X110" s="198">
        <v>20716</v>
      </c>
    </row>
    <row r="111" spans="2:24">
      <c r="B111" s="19" t="s">
        <v>169</v>
      </c>
      <c r="C111" s="196">
        <v>3746</v>
      </c>
      <c r="D111" s="196">
        <v>2362</v>
      </c>
      <c r="E111" s="196">
        <v>1857</v>
      </c>
      <c r="F111" s="196">
        <v>1795</v>
      </c>
      <c r="G111" s="196">
        <v>1955</v>
      </c>
      <c r="H111" s="196">
        <v>2154</v>
      </c>
      <c r="I111" s="196">
        <v>2192</v>
      </c>
      <c r="J111" s="196">
        <v>1934</v>
      </c>
      <c r="K111" s="197">
        <v>2712</v>
      </c>
      <c r="L111" s="197">
        <v>2192</v>
      </c>
      <c r="M111" s="197">
        <v>1622</v>
      </c>
      <c r="N111" s="197">
        <v>1744</v>
      </c>
      <c r="O111" s="197">
        <v>1663</v>
      </c>
      <c r="P111" s="197">
        <v>1837</v>
      </c>
      <c r="Q111" s="197">
        <v>1635</v>
      </c>
      <c r="R111" s="197">
        <v>1858</v>
      </c>
      <c r="S111" s="198">
        <v>1758</v>
      </c>
      <c r="T111" s="198">
        <v>1713</v>
      </c>
      <c r="U111" s="198">
        <v>1869</v>
      </c>
      <c r="V111" s="198">
        <v>1970</v>
      </c>
      <c r="W111" s="198">
        <v>1584</v>
      </c>
      <c r="X111" s="198">
        <v>1901</v>
      </c>
    </row>
    <row r="112" spans="2:24">
      <c r="B112" s="19" t="s">
        <v>170</v>
      </c>
      <c r="C112" s="196">
        <v>3246</v>
      </c>
      <c r="D112" s="196">
        <v>2876</v>
      </c>
      <c r="E112" s="196">
        <v>2821</v>
      </c>
      <c r="F112" s="196">
        <v>1917</v>
      </c>
      <c r="G112" s="196">
        <v>2324</v>
      </c>
      <c r="H112" s="196">
        <v>2464</v>
      </c>
      <c r="I112" s="196">
        <v>2634</v>
      </c>
      <c r="J112" s="196">
        <v>2125</v>
      </c>
      <c r="K112" s="197">
        <v>2632</v>
      </c>
      <c r="L112" s="197">
        <v>2891</v>
      </c>
      <c r="M112" s="197">
        <v>2436</v>
      </c>
      <c r="N112" s="197">
        <v>2345</v>
      </c>
      <c r="O112" s="197">
        <v>2436</v>
      </c>
      <c r="P112" s="197">
        <v>2816</v>
      </c>
      <c r="Q112" s="197">
        <v>2427</v>
      </c>
      <c r="R112" s="197">
        <v>2461</v>
      </c>
      <c r="S112" s="198">
        <v>2552</v>
      </c>
      <c r="T112" s="198">
        <v>2244</v>
      </c>
      <c r="U112" s="198">
        <v>2646</v>
      </c>
      <c r="V112" s="198">
        <v>3504</v>
      </c>
      <c r="W112" s="198">
        <v>2676</v>
      </c>
      <c r="X112" s="198">
        <v>3036</v>
      </c>
    </row>
    <row r="113" spans="2:24">
      <c r="B113" s="19" t="s">
        <v>171</v>
      </c>
      <c r="C113" s="196">
        <v>437</v>
      </c>
      <c r="D113" s="196">
        <v>429</v>
      </c>
      <c r="E113" s="196">
        <v>562</v>
      </c>
      <c r="F113" s="196">
        <v>455</v>
      </c>
      <c r="G113" s="196">
        <v>572</v>
      </c>
      <c r="H113" s="196">
        <v>726</v>
      </c>
      <c r="I113" s="196">
        <v>872</v>
      </c>
      <c r="J113" s="196">
        <v>725</v>
      </c>
      <c r="K113" s="197">
        <v>908</v>
      </c>
      <c r="L113" s="197">
        <v>917</v>
      </c>
      <c r="M113" s="197">
        <v>763</v>
      </c>
      <c r="N113" s="197">
        <v>891</v>
      </c>
      <c r="O113" s="197">
        <v>1040</v>
      </c>
      <c r="P113" s="197">
        <v>909</v>
      </c>
      <c r="Q113" s="197">
        <v>789</v>
      </c>
      <c r="R113" s="197">
        <v>819</v>
      </c>
      <c r="S113" s="198">
        <v>760</v>
      </c>
      <c r="T113" s="198">
        <v>729</v>
      </c>
      <c r="U113" s="198">
        <v>824</v>
      </c>
      <c r="V113" s="198">
        <v>1147</v>
      </c>
      <c r="W113" s="198">
        <v>803</v>
      </c>
      <c r="X113" s="198">
        <v>1074</v>
      </c>
    </row>
    <row r="114" spans="2:24">
      <c r="B114" s="19" t="s">
        <v>172</v>
      </c>
      <c r="C114" s="196">
        <v>932</v>
      </c>
      <c r="D114" s="196">
        <v>731</v>
      </c>
      <c r="E114" s="196">
        <v>865</v>
      </c>
      <c r="F114" s="196">
        <v>823</v>
      </c>
      <c r="G114" s="196">
        <v>997</v>
      </c>
      <c r="H114" s="196">
        <v>1158</v>
      </c>
      <c r="I114" s="196">
        <v>1636</v>
      </c>
      <c r="J114" s="196">
        <v>1396</v>
      </c>
      <c r="K114" s="197">
        <v>2218</v>
      </c>
      <c r="L114" s="197">
        <v>2546</v>
      </c>
      <c r="M114" s="197">
        <v>3043</v>
      </c>
      <c r="N114" s="197">
        <v>3621</v>
      </c>
      <c r="O114" s="197">
        <v>4170</v>
      </c>
      <c r="P114" s="197">
        <v>4257</v>
      </c>
      <c r="Q114" s="197">
        <v>3885</v>
      </c>
      <c r="R114" s="197">
        <v>4738</v>
      </c>
      <c r="S114" s="198">
        <v>4834</v>
      </c>
      <c r="T114" s="198">
        <v>4349</v>
      </c>
      <c r="U114" s="198">
        <v>4302</v>
      </c>
      <c r="V114" s="198">
        <v>5329</v>
      </c>
      <c r="W114" s="198">
        <v>4186</v>
      </c>
      <c r="X114" s="198">
        <v>4715</v>
      </c>
    </row>
    <row r="115" spans="2:24">
      <c r="B115" s="19" t="s">
        <v>305</v>
      </c>
      <c r="C115" s="196">
        <v>87</v>
      </c>
      <c r="D115" s="196">
        <v>81</v>
      </c>
      <c r="E115" s="196">
        <v>128</v>
      </c>
      <c r="F115" s="196">
        <v>131</v>
      </c>
      <c r="G115" s="196">
        <v>159</v>
      </c>
      <c r="H115" s="196">
        <v>217</v>
      </c>
      <c r="I115" s="196">
        <v>246</v>
      </c>
      <c r="J115" s="196">
        <v>331</v>
      </c>
      <c r="K115" s="197">
        <v>361</v>
      </c>
      <c r="L115" s="197">
        <v>338</v>
      </c>
      <c r="M115" s="197">
        <v>380</v>
      </c>
      <c r="N115" s="197">
        <v>440</v>
      </c>
      <c r="O115" s="197">
        <v>420</v>
      </c>
      <c r="P115" s="197">
        <v>395</v>
      </c>
      <c r="Q115" s="197">
        <v>305</v>
      </c>
      <c r="R115" s="197">
        <v>418</v>
      </c>
      <c r="S115" s="198">
        <v>408</v>
      </c>
      <c r="T115" s="198">
        <v>412</v>
      </c>
      <c r="U115" s="198">
        <v>484</v>
      </c>
      <c r="V115" s="198">
        <v>535</v>
      </c>
      <c r="W115" s="198">
        <v>411</v>
      </c>
      <c r="X115" s="198">
        <v>565</v>
      </c>
    </row>
    <row r="116" spans="2:24">
      <c r="B116" s="19" t="s">
        <v>91</v>
      </c>
      <c r="C116" s="196" t="s">
        <v>269</v>
      </c>
      <c r="D116" s="196" t="s">
        <v>269</v>
      </c>
      <c r="E116" s="196" t="s">
        <v>269</v>
      </c>
      <c r="F116" s="196" t="s">
        <v>269</v>
      </c>
      <c r="G116" s="196" t="s">
        <v>269</v>
      </c>
      <c r="H116" s="196" t="s">
        <v>269</v>
      </c>
      <c r="I116" s="196" t="s">
        <v>269</v>
      </c>
      <c r="J116" s="196" t="s">
        <v>269</v>
      </c>
      <c r="K116" s="197">
        <v>89</v>
      </c>
      <c r="L116" s="197">
        <v>397</v>
      </c>
      <c r="M116" s="197">
        <v>590</v>
      </c>
      <c r="N116" s="197">
        <v>465</v>
      </c>
      <c r="O116" s="197">
        <v>510</v>
      </c>
      <c r="P116" s="197">
        <v>487</v>
      </c>
      <c r="Q116" s="197">
        <v>392</v>
      </c>
      <c r="R116" s="197">
        <v>547</v>
      </c>
      <c r="S116" s="198">
        <v>530</v>
      </c>
      <c r="T116" s="198">
        <v>410</v>
      </c>
      <c r="U116" s="198">
        <v>451</v>
      </c>
      <c r="V116" s="198">
        <v>597</v>
      </c>
      <c r="W116" s="198">
        <v>482</v>
      </c>
      <c r="X116" s="198">
        <v>622</v>
      </c>
    </row>
    <row r="117" spans="2:24">
      <c r="B117" s="19" t="s">
        <v>92</v>
      </c>
      <c r="C117" s="196">
        <v>903</v>
      </c>
      <c r="D117" s="196">
        <v>766</v>
      </c>
      <c r="E117" s="196">
        <v>791</v>
      </c>
      <c r="F117" s="196">
        <v>606</v>
      </c>
      <c r="G117" s="196">
        <v>796</v>
      </c>
      <c r="H117" s="196">
        <v>846</v>
      </c>
      <c r="I117" s="196">
        <v>903</v>
      </c>
      <c r="J117" s="196">
        <v>755</v>
      </c>
      <c r="K117" s="197">
        <v>1031</v>
      </c>
      <c r="L117" s="197">
        <v>1152</v>
      </c>
      <c r="M117" s="197">
        <v>919</v>
      </c>
      <c r="N117" s="197">
        <v>869</v>
      </c>
      <c r="O117" s="197">
        <v>820</v>
      </c>
      <c r="P117" s="197">
        <v>920</v>
      </c>
      <c r="Q117" s="197">
        <v>791</v>
      </c>
      <c r="R117" s="197">
        <v>819</v>
      </c>
      <c r="S117" s="198">
        <v>790</v>
      </c>
      <c r="T117" s="198">
        <v>677</v>
      </c>
      <c r="U117" s="198">
        <v>789</v>
      </c>
      <c r="V117" s="198">
        <v>1111</v>
      </c>
      <c r="W117" s="198">
        <v>840</v>
      </c>
      <c r="X117" s="198">
        <v>826</v>
      </c>
    </row>
    <row r="118" spans="2:24">
      <c r="B118" s="19" t="s">
        <v>93</v>
      </c>
      <c r="C118" s="196">
        <v>7129</v>
      </c>
      <c r="D118" s="196">
        <v>6469</v>
      </c>
      <c r="E118" s="196">
        <v>8363</v>
      </c>
      <c r="F118" s="196">
        <v>5841</v>
      </c>
      <c r="G118" s="196">
        <v>5678</v>
      </c>
      <c r="H118" s="196">
        <v>5261</v>
      </c>
      <c r="I118" s="196">
        <v>4114</v>
      </c>
      <c r="J118" s="196">
        <v>3787</v>
      </c>
      <c r="K118" s="197">
        <v>5553</v>
      </c>
      <c r="L118" s="197">
        <v>3081</v>
      </c>
      <c r="M118" s="197">
        <v>2743</v>
      </c>
      <c r="N118" s="197">
        <v>5452</v>
      </c>
      <c r="O118" s="197">
        <v>7027</v>
      </c>
      <c r="P118" s="197">
        <v>3932</v>
      </c>
      <c r="Q118" s="197">
        <v>2564</v>
      </c>
      <c r="R118" s="197">
        <v>2042</v>
      </c>
      <c r="S118" s="198">
        <v>1999</v>
      </c>
      <c r="T118" s="198">
        <v>1726</v>
      </c>
      <c r="U118" s="198">
        <v>2029</v>
      </c>
      <c r="V118" s="198">
        <v>2306</v>
      </c>
      <c r="W118" s="198">
        <v>1704</v>
      </c>
      <c r="X118" s="198">
        <v>1874</v>
      </c>
    </row>
    <row r="119" spans="2:24">
      <c r="B119" s="19" t="s">
        <v>173</v>
      </c>
      <c r="C119" s="196">
        <v>5</v>
      </c>
      <c r="D119" s="196">
        <v>3</v>
      </c>
      <c r="E119" s="196">
        <v>5</v>
      </c>
      <c r="F119" s="196">
        <v>6</v>
      </c>
      <c r="G119" s="196">
        <v>8</v>
      </c>
      <c r="H119" s="196">
        <v>4</v>
      </c>
      <c r="I119" s="196">
        <v>7</v>
      </c>
      <c r="J119" s="196">
        <v>11</v>
      </c>
      <c r="K119" s="197">
        <v>6</v>
      </c>
      <c r="L119" s="197" t="s">
        <v>218</v>
      </c>
      <c r="M119" s="197">
        <v>7</v>
      </c>
      <c r="N119" s="197">
        <v>11</v>
      </c>
      <c r="O119" s="197">
        <v>7</v>
      </c>
      <c r="P119" s="197">
        <v>10</v>
      </c>
      <c r="Q119" s="197">
        <v>8</v>
      </c>
      <c r="R119" s="197">
        <v>11</v>
      </c>
      <c r="S119" s="198">
        <v>9</v>
      </c>
      <c r="T119" s="198">
        <v>8</v>
      </c>
      <c r="U119" s="198">
        <v>9</v>
      </c>
      <c r="V119" s="198">
        <v>18</v>
      </c>
      <c r="W119" s="198">
        <v>7</v>
      </c>
      <c r="X119" s="198">
        <v>24</v>
      </c>
    </row>
    <row r="120" spans="2:24">
      <c r="B120" s="19" t="s">
        <v>174</v>
      </c>
      <c r="C120" s="196">
        <v>484</v>
      </c>
      <c r="D120" s="196">
        <v>359</v>
      </c>
      <c r="E120" s="196">
        <v>376</v>
      </c>
      <c r="F120" s="196">
        <v>224</v>
      </c>
      <c r="G120" s="196">
        <v>335</v>
      </c>
      <c r="H120" s="196">
        <v>348</v>
      </c>
      <c r="I120" s="196">
        <v>347</v>
      </c>
      <c r="J120" s="196">
        <v>327</v>
      </c>
      <c r="K120" s="197">
        <v>455</v>
      </c>
      <c r="L120" s="197">
        <v>404</v>
      </c>
      <c r="M120" s="197">
        <v>342</v>
      </c>
      <c r="N120" s="197">
        <v>401</v>
      </c>
      <c r="O120" s="197">
        <v>392</v>
      </c>
      <c r="P120" s="197">
        <v>364</v>
      </c>
      <c r="Q120" s="197">
        <v>366</v>
      </c>
      <c r="R120" s="197">
        <v>392</v>
      </c>
      <c r="S120" s="198">
        <v>356</v>
      </c>
      <c r="T120" s="198">
        <v>306</v>
      </c>
      <c r="U120" s="198">
        <v>315</v>
      </c>
      <c r="V120" s="198">
        <v>365</v>
      </c>
      <c r="W120" s="198">
        <v>241</v>
      </c>
      <c r="X120" s="198">
        <v>297</v>
      </c>
    </row>
    <row r="121" spans="2:24">
      <c r="B121" s="19" t="s">
        <v>175</v>
      </c>
      <c r="C121" s="196">
        <v>4929</v>
      </c>
      <c r="D121" s="196">
        <v>3550</v>
      </c>
      <c r="E121" s="196">
        <v>3402</v>
      </c>
      <c r="F121" s="196">
        <v>2499</v>
      </c>
      <c r="G121" s="196">
        <v>3314</v>
      </c>
      <c r="H121" s="196">
        <v>3288</v>
      </c>
      <c r="I121" s="196">
        <v>3393</v>
      </c>
      <c r="J121" s="196">
        <v>2779</v>
      </c>
      <c r="K121" s="197">
        <v>3399</v>
      </c>
      <c r="L121" s="197">
        <v>3787</v>
      </c>
      <c r="M121" s="197">
        <v>3266</v>
      </c>
      <c r="N121" s="197">
        <v>3127</v>
      </c>
      <c r="O121" s="197">
        <v>2914</v>
      </c>
      <c r="P121" s="197">
        <v>3002</v>
      </c>
      <c r="Q121" s="197">
        <v>2528</v>
      </c>
      <c r="R121" s="197">
        <v>2463</v>
      </c>
      <c r="S121" s="198">
        <v>2284</v>
      </c>
      <c r="T121" s="198">
        <v>2083</v>
      </c>
      <c r="U121" s="198">
        <v>2341</v>
      </c>
      <c r="V121" s="198">
        <v>2683</v>
      </c>
      <c r="W121" s="198">
        <v>1715</v>
      </c>
      <c r="X121" s="198">
        <v>2213</v>
      </c>
    </row>
    <row r="122" spans="2:24">
      <c r="B122" s="19" t="s">
        <v>94</v>
      </c>
      <c r="C122" s="196">
        <v>1022</v>
      </c>
      <c r="D122" s="196">
        <v>778</v>
      </c>
      <c r="E122" s="196">
        <v>1047</v>
      </c>
      <c r="F122" s="196">
        <v>917</v>
      </c>
      <c r="G122" s="196">
        <v>1218</v>
      </c>
      <c r="H122" s="196">
        <v>1548</v>
      </c>
      <c r="I122" s="196">
        <v>2193</v>
      </c>
      <c r="J122" s="196">
        <v>1815</v>
      </c>
      <c r="K122" s="197">
        <v>2468</v>
      </c>
      <c r="L122" s="197">
        <v>2767</v>
      </c>
      <c r="M122" s="197">
        <v>3360</v>
      </c>
      <c r="N122" s="197">
        <v>3794</v>
      </c>
      <c r="O122" s="197">
        <v>4322</v>
      </c>
      <c r="P122" s="197">
        <v>3923</v>
      </c>
      <c r="Q122" s="197">
        <v>3035</v>
      </c>
      <c r="R122" s="197">
        <v>3042</v>
      </c>
      <c r="S122" s="198">
        <v>3022</v>
      </c>
      <c r="T122" s="198">
        <v>2422</v>
      </c>
      <c r="U122" s="198">
        <v>2754</v>
      </c>
      <c r="V122" s="198">
        <v>3335</v>
      </c>
      <c r="W122" s="198">
        <v>2429</v>
      </c>
      <c r="X122" s="198">
        <v>2892</v>
      </c>
    </row>
    <row r="123" spans="2:24">
      <c r="B123" s="19" t="s">
        <v>176</v>
      </c>
      <c r="C123" s="196">
        <v>181</v>
      </c>
      <c r="D123" s="196">
        <v>171</v>
      </c>
      <c r="E123" s="196">
        <v>163</v>
      </c>
      <c r="F123" s="196">
        <v>112</v>
      </c>
      <c r="G123" s="196">
        <v>130</v>
      </c>
      <c r="H123" s="196">
        <v>173</v>
      </c>
      <c r="I123" s="196">
        <v>142</v>
      </c>
      <c r="J123" s="196">
        <v>136</v>
      </c>
      <c r="K123" s="197">
        <v>198</v>
      </c>
      <c r="L123" s="197">
        <v>249</v>
      </c>
      <c r="M123" s="197">
        <v>173</v>
      </c>
      <c r="N123" s="197">
        <v>180</v>
      </c>
      <c r="O123" s="197">
        <v>195</v>
      </c>
      <c r="P123" s="197">
        <v>206</v>
      </c>
      <c r="Q123" s="197">
        <v>228</v>
      </c>
      <c r="R123" s="197">
        <v>193</v>
      </c>
      <c r="S123" s="198">
        <v>210</v>
      </c>
      <c r="T123" s="198">
        <v>207</v>
      </c>
      <c r="U123" s="198">
        <v>308</v>
      </c>
      <c r="V123" s="198">
        <v>447</v>
      </c>
      <c r="W123" s="198">
        <v>309</v>
      </c>
      <c r="X123" s="198">
        <v>348</v>
      </c>
    </row>
    <row r="124" spans="2:24">
      <c r="B124" s="19" t="s">
        <v>177</v>
      </c>
      <c r="C124" s="196">
        <v>354</v>
      </c>
      <c r="D124" s="196">
        <v>402</v>
      </c>
      <c r="E124" s="196">
        <v>489</v>
      </c>
      <c r="F124" s="196">
        <v>457</v>
      </c>
      <c r="G124" s="196">
        <v>738</v>
      </c>
      <c r="H124" s="196">
        <v>887</v>
      </c>
      <c r="I124" s="196">
        <v>964</v>
      </c>
      <c r="J124" s="196">
        <v>819</v>
      </c>
      <c r="K124" s="197">
        <v>969</v>
      </c>
      <c r="L124" s="197">
        <v>786</v>
      </c>
      <c r="M124" s="197">
        <v>843</v>
      </c>
      <c r="N124" s="197">
        <v>973</v>
      </c>
      <c r="O124" s="197">
        <v>938</v>
      </c>
      <c r="P124" s="197">
        <v>933</v>
      </c>
      <c r="Q124" s="197">
        <v>744</v>
      </c>
      <c r="R124" s="197">
        <v>752</v>
      </c>
      <c r="S124" s="198">
        <v>626</v>
      </c>
      <c r="T124" s="198">
        <v>584</v>
      </c>
      <c r="U124" s="198">
        <v>699</v>
      </c>
      <c r="V124" s="198">
        <v>885</v>
      </c>
      <c r="W124" s="198">
        <v>529</v>
      </c>
      <c r="X124" s="198">
        <v>652</v>
      </c>
    </row>
    <row r="125" spans="2:24">
      <c r="B125" s="19" t="s">
        <v>178</v>
      </c>
      <c r="C125" s="196">
        <v>11</v>
      </c>
      <c r="D125" s="196">
        <v>9</v>
      </c>
      <c r="E125" s="196">
        <v>8</v>
      </c>
      <c r="F125" s="196">
        <v>9</v>
      </c>
      <c r="G125" s="196">
        <v>9</v>
      </c>
      <c r="H125" s="196">
        <v>7</v>
      </c>
      <c r="I125" s="196">
        <v>9</v>
      </c>
      <c r="J125" s="196">
        <v>9</v>
      </c>
      <c r="K125" s="197">
        <v>17</v>
      </c>
      <c r="L125" s="197">
        <v>22</v>
      </c>
      <c r="M125" s="197">
        <v>18</v>
      </c>
      <c r="N125" s="197">
        <v>18</v>
      </c>
      <c r="O125" s="197">
        <v>23</v>
      </c>
      <c r="P125" s="197">
        <v>16</v>
      </c>
      <c r="Q125" s="197">
        <v>34</v>
      </c>
      <c r="R125" s="197">
        <v>20</v>
      </c>
      <c r="S125" s="198">
        <v>18</v>
      </c>
      <c r="T125" s="198">
        <v>14</v>
      </c>
      <c r="U125" s="198">
        <v>20</v>
      </c>
      <c r="V125" s="198">
        <v>23</v>
      </c>
      <c r="W125" s="198">
        <v>20</v>
      </c>
      <c r="X125" s="198">
        <v>24</v>
      </c>
    </row>
    <row r="126" spans="2:24">
      <c r="B126" s="19" t="s">
        <v>306</v>
      </c>
      <c r="C126" s="196">
        <v>254</v>
      </c>
      <c r="D126" s="196">
        <v>199</v>
      </c>
      <c r="E126" s="196">
        <v>196</v>
      </c>
      <c r="F126" s="196">
        <v>115</v>
      </c>
      <c r="G126" s="196">
        <v>146</v>
      </c>
      <c r="H126" s="196">
        <v>195</v>
      </c>
      <c r="I126" s="196">
        <v>163</v>
      </c>
      <c r="J126" s="196">
        <v>158</v>
      </c>
      <c r="K126" s="197">
        <v>181</v>
      </c>
      <c r="L126" s="197">
        <v>158</v>
      </c>
      <c r="M126" s="197">
        <v>94</v>
      </c>
      <c r="N126" s="197">
        <v>86</v>
      </c>
      <c r="O126" s="197">
        <v>106</v>
      </c>
      <c r="P126" s="197">
        <v>97</v>
      </c>
      <c r="Q126" s="197">
        <v>102</v>
      </c>
      <c r="R126" s="197">
        <v>109</v>
      </c>
      <c r="S126" s="198">
        <v>101</v>
      </c>
      <c r="T126" s="198">
        <v>70</v>
      </c>
      <c r="U126" s="198">
        <v>79</v>
      </c>
      <c r="V126" s="198">
        <v>92</v>
      </c>
      <c r="W126" s="198">
        <v>61</v>
      </c>
      <c r="X126" s="198">
        <v>106</v>
      </c>
    </row>
    <row r="127" spans="2:24">
      <c r="B127" s="19" t="s">
        <v>95</v>
      </c>
      <c r="C127" s="196">
        <v>310</v>
      </c>
      <c r="D127" s="196">
        <v>394</v>
      </c>
      <c r="E127" s="196">
        <v>559</v>
      </c>
      <c r="F127" s="196">
        <v>376</v>
      </c>
      <c r="G127" s="196">
        <v>601</v>
      </c>
      <c r="H127" s="196">
        <v>651</v>
      </c>
      <c r="I127" s="196">
        <v>837</v>
      </c>
      <c r="J127" s="196">
        <v>597</v>
      </c>
      <c r="K127" s="197">
        <v>756</v>
      </c>
      <c r="L127" s="197">
        <v>741</v>
      </c>
      <c r="M127" s="197">
        <v>682</v>
      </c>
      <c r="N127" s="197">
        <v>578</v>
      </c>
      <c r="O127" s="197">
        <v>635</v>
      </c>
      <c r="P127" s="197">
        <v>665</v>
      </c>
      <c r="Q127" s="197">
        <v>625</v>
      </c>
      <c r="R127" s="197">
        <v>611</v>
      </c>
      <c r="S127" s="198">
        <v>704</v>
      </c>
      <c r="T127" s="198">
        <v>582</v>
      </c>
      <c r="U127" s="198">
        <v>669</v>
      </c>
      <c r="V127" s="198">
        <v>800</v>
      </c>
      <c r="W127" s="198">
        <v>577</v>
      </c>
      <c r="X127" s="198">
        <v>795</v>
      </c>
    </row>
    <row r="128" spans="2:24">
      <c r="B128" s="19" t="s">
        <v>96</v>
      </c>
      <c r="C128" s="196">
        <v>30</v>
      </c>
      <c r="D128" s="196">
        <v>25</v>
      </c>
      <c r="E128" s="196">
        <v>29</v>
      </c>
      <c r="F128" s="196">
        <v>22</v>
      </c>
      <c r="G128" s="196">
        <v>30</v>
      </c>
      <c r="H128" s="196">
        <v>29</v>
      </c>
      <c r="I128" s="196">
        <v>36</v>
      </c>
      <c r="J128" s="196">
        <v>26</v>
      </c>
      <c r="K128" s="197">
        <v>43</v>
      </c>
      <c r="L128" s="197">
        <v>49</v>
      </c>
      <c r="M128" s="197">
        <v>55</v>
      </c>
      <c r="N128" s="197">
        <v>44</v>
      </c>
      <c r="O128" s="197">
        <v>37</v>
      </c>
      <c r="P128" s="197">
        <v>50</v>
      </c>
      <c r="Q128" s="197">
        <v>50</v>
      </c>
      <c r="R128" s="197">
        <v>65</v>
      </c>
      <c r="S128" s="198">
        <v>75</v>
      </c>
      <c r="T128" s="198">
        <v>61</v>
      </c>
      <c r="U128" s="198">
        <v>53</v>
      </c>
      <c r="V128" s="198">
        <v>63</v>
      </c>
      <c r="W128" s="198">
        <v>47</v>
      </c>
      <c r="X128" s="198">
        <v>66</v>
      </c>
    </row>
    <row r="129" spans="2:24">
      <c r="B129" s="19" t="s">
        <v>179</v>
      </c>
      <c r="C129" s="196">
        <v>1370</v>
      </c>
      <c r="D129" s="196">
        <v>1032</v>
      </c>
      <c r="E129" s="196">
        <v>1092</v>
      </c>
      <c r="F129" s="196">
        <v>983</v>
      </c>
      <c r="G129" s="196">
        <v>1019</v>
      </c>
      <c r="H129" s="196">
        <v>1221</v>
      </c>
      <c r="I129" s="196">
        <v>1264</v>
      </c>
      <c r="J129" s="196">
        <v>1217</v>
      </c>
      <c r="K129" s="197">
        <v>1705</v>
      </c>
      <c r="L129" s="197">
        <v>1178</v>
      </c>
      <c r="M129" s="197">
        <v>1211</v>
      </c>
      <c r="N129" s="197">
        <v>1137</v>
      </c>
      <c r="O129" s="197">
        <v>1150</v>
      </c>
      <c r="P129" s="197">
        <v>1169</v>
      </c>
      <c r="Q129" s="197">
        <v>1052</v>
      </c>
      <c r="R129" s="197">
        <v>1113</v>
      </c>
      <c r="S129" s="198">
        <v>1189</v>
      </c>
      <c r="T129" s="198">
        <v>1170</v>
      </c>
      <c r="U129" s="198">
        <v>1388</v>
      </c>
      <c r="V129" s="198">
        <v>1407</v>
      </c>
      <c r="W129" s="198">
        <v>942</v>
      </c>
      <c r="X129" s="198">
        <v>1217</v>
      </c>
    </row>
    <row r="130" spans="2:24">
      <c r="B130" s="19" t="s">
        <v>307</v>
      </c>
      <c r="C130" s="196">
        <v>50</v>
      </c>
      <c r="D130" s="196">
        <v>39</v>
      </c>
      <c r="E130" s="196">
        <v>44</v>
      </c>
      <c r="F130" s="196">
        <v>25</v>
      </c>
      <c r="G130" s="196">
        <v>52</v>
      </c>
      <c r="H130" s="196">
        <v>60</v>
      </c>
      <c r="I130" s="196">
        <v>67</v>
      </c>
      <c r="J130" s="196">
        <v>46</v>
      </c>
      <c r="K130" s="197">
        <v>64</v>
      </c>
      <c r="L130" s="197">
        <v>58</v>
      </c>
      <c r="M130" s="197">
        <v>80</v>
      </c>
      <c r="N130" s="197">
        <v>86</v>
      </c>
      <c r="O130" s="197">
        <v>85</v>
      </c>
      <c r="P130" s="197">
        <v>83</v>
      </c>
      <c r="Q130" s="197">
        <v>76</v>
      </c>
      <c r="R130" s="197">
        <v>91</v>
      </c>
      <c r="S130" s="198">
        <v>95</v>
      </c>
      <c r="T130" s="198">
        <v>84</v>
      </c>
      <c r="U130" s="198">
        <v>114</v>
      </c>
      <c r="V130" s="198">
        <v>120</v>
      </c>
      <c r="W130" s="198">
        <v>91</v>
      </c>
      <c r="X130" s="198">
        <v>138</v>
      </c>
    </row>
    <row r="131" spans="2:24">
      <c r="B131" s="19" t="s">
        <v>308</v>
      </c>
      <c r="C131" s="196">
        <v>48</v>
      </c>
      <c r="D131" s="196">
        <v>51</v>
      </c>
      <c r="E131" s="196">
        <v>72</v>
      </c>
      <c r="F131" s="196">
        <v>64</v>
      </c>
      <c r="G131" s="196">
        <v>66</v>
      </c>
      <c r="H131" s="196">
        <v>85</v>
      </c>
      <c r="I131" s="196">
        <v>118</v>
      </c>
      <c r="J131" s="196">
        <v>93</v>
      </c>
      <c r="K131" s="197">
        <v>124</v>
      </c>
      <c r="L131" s="197">
        <v>149</v>
      </c>
      <c r="M131" s="197">
        <v>200</v>
      </c>
      <c r="N131" s="197">
        <v>274</v>
      </c>
      <c r="O131" s="197">
        <v>288</v>
      </c>
      <c r="P131" s="197">
        <v>332</v>
      </c>
      <c r="Q131" s="197">
        <v>352</v>
      </c>
      <c r="R131" s="197">
        <v>405</v>
      </c>
      <c r="S131" s="198">
        <v>456</v>
      </c>
      <c r="T131" s="198">
        <v>392</v>
      </c>
      <c r="U131" s="198">
        <v>398</v>
      </c>
      <c r="V131" s="198">
        <v>446</v>
      </c>
      <c r="W131" s="198">
        <v>390</v>
      </c>
      <c r="X131" s="198">
        <v>466</v>
      </c>
    </row>
    <row r="132" spans="2:24">
      <c r="B132" s="19" t="s">
        <v>97</v>
      </c>
      <c r="C132" s="196">
        <v>115</v>
      </c>
      <c r="D132" s="196">
        <v>63</v>
      </c>
      <c r="E132" s="196">
        <v>85</v>
      </c>
      <c r="F132" s="196">
        <v>61</v>
      </c>
      <c r="G132" s="196">
        <v>80</v>
      </c>
      <c r="H132" s="196">
        <v>67</v>
      </c>
      <c r="I132" s="196">
        <v>86</v>
      </c>
      <c r="J132" s="196">
        <v>66</v>
      </c>
      <c r="K132" s="197">
        <v>71</v>
      </c>
      <c r="L132" s="197">
        <v>72</v>
      </c>
      <c r="M132" s="197">
        <v>46</v>
      </c>
      <c r="N132" s="197">
        <v>54</v>
      </c>
      <c r="O132" s="197">
        <v>44</v>
      </c>
      <c r="P132" s="197">
        <v>59</v>
      </c>
      <c r="Q132" s="197">
        <v>40</v>
      </c>
      <c r="R132" s="197">
        <v>50</v>
      </c>
      <c r="S132" s="198">
        <v>43</v>
      </c>
      <c r="T132" s="198">
        <v>47</v>
      </c>
      <c r="U132" s="198">
        <v>51</v>
      </c>
      <c r="V132" s="198">
        <v>49</v>
      </c>
      <c r="W132" s="198">
        <v>37</v>
      </c>
      <c r="X132" s="198">
        <v>42</v>
      </c>
    </row>
    <row r="133" spans="2:24">
      <c r="B133" s="19" t="s">
        <v>180</v>
      </c>
      <c r="C133" s="196">
        <v>1197</v>
      </c>
      <c r="D133" s="196">
        <v>1247</v>
      </c>
      <c r="E133" s="196">
        <v>1274</v>
      </c>
      <c r="F133" s="196">
        <v>1283</v>
      </c>
      <c r="G133" s="196">
        <v>1841</v>
      </c>
      <c r="H133" s="196">
        <v>2628</v>
      </c>
      <c r="I133" s="196">
        <v>3643</v>
      </c>
      <c r="J133" s="196">
        <v>2684</v>
      </c>
      <c r="K133" s="197">
        <v>3383</v>
      </c>
      <c r="L133" s="197">
        <v>4556</v>
      </c>
      <c r="M133" s="197">
        <v>3710</v>
      </c>
      <c r="N133" s="197">
        <v>3656</v>
      </c>
      <c r="O133" s="197">
        <v>3872</v>
      </c>
      <c r="P133" s="197">
        <v>3768</v>
      </c>
      <c r="Q133" s="197">
        <v>3538</v>
      </c>
      <c r="R133" s="197">
        <v>3805</v>
      </c>
      <c r="S133" s="198">
        <v>3684</v>
      </c>
      <c r="T133" s="198">
        <v>2943</v>
      </c>
      <c r="U133" s="198">
        <v>2646</v>
      </c>
      <c r="V133" s="198">
        <v>3143</v>
      </c>
      <c r="W133" s="198">
        <v>2462</v>
      </c>
      <c r="X133" s="198">
        <v>3179</v>
      </c>
    </row>
    <row r="134" spans="2:24">
      <c r="B134" s="19" t="s">
        <v>181</v>
      </c>
      <c r="C134" s="196">
        <v>23</v>
      </c>
      <c r="D134" s="196">
        <v>21</v>
      </c>
      <c r="E134" s="196">
        <v>16</v>
      </c>
      <c r="F134" s="196">
        <v>10</v>
      </c>
      <c r="G134" s="196">
        <v>18</v>
      </c>
      <c r="H134" s="199">
        <v>0</v>
      </c>
      <c r="I134" s="199">
        <v>0</v>
      </c>
      <c r="J134" s="199">
        <v>0</v>
      </c>
      <c r="K134" s="199">
        <v>0</v>
      </c>
      <c r="L134" s="199">
        <v>0</v>
      </c>
      <c r="M134" s="199">
        <v>0</v>
      </c>
      <c r="N134" s="199">
        <v>0</v>
      </c>
      <c r="O134" s="199">
        <v>0</v>
      </c>
      <c r="P134" s="199">
        <v>0</v>
      </c>
      <c r="Q134" s="199">
        <v>0</v>
      </c>
      <c r="R134" s="199">
        <v>0</v>
      </c>
      <c r="S134" s="199">
        <v>0</v>
      </c>
      <c r="T134" s="199">
        <v>0</v>
      </c>
      <c r="U134" s="199">
        <v>0</v>
      </c>
      <c r="V134" s="199">
        <v>0</v>
      </c>
      <c r="W134" s="199">
        <v>0</v>
      </c>
      <c r="X134" s="199">
        <v>0</v>
      </c>
    </row>
    <row r="135" spans="2:24">
      <c r="B135" s="19" t="s">
        <v>182</v>
      </c>
      <c r="C135" s="196">
        <v>60</v>
      </c>
      <c r="D135" s="196">
        <v>38</v>
      </c>
      <c r="E135" s="196">
        <v>37</v>
      </c>
      <c r="F135" s="196">
        <v>42</v>
      </c>
      <c r="G135" s="196">
        <v>43</v>
      </c>
      <c r="H135" s="196">
        <v>46</v>
      </c>
      <c r="I135" s="196">
        <v>65</v>
      </c>
      <c r="J135" s="196">
        <v>55</v>
      </c>
      <c r="K135" s="197">
        <v>70</v>
      </c>
      <c r="L135" s="197">
        <v>89</v>
      </c>
      <c r="M135" s="197">
        <v>79</v>
      </c>
      <c r="N135" s="197">
        <v>64</v>
      </c>
      <c r="O135" s="197">
        <v>57</v>
      </c>
      <c r="P135" s="197">
        <v>67</v>
      </c>
      <c r="Q135" s="197">
        <v>69</v>
      </c>
      <c r="R135" s="197">
        <v>60</v>
      </c>
      <c r="S135" s="198">
        <v>63</v>
      </c>
      <c r="T135" s="198">
        <v>65</v>
      </c>
      <c r="U135" s="198">
        <v>70</v>
      </c>
      <c r="V135" s="198">
        <v>67</v>
      </c>
      <c r="W135" s="198">
        <v>55</v>
      </c>
      <c r="X135" s="198">
        <v>89</v>
      </c>
    </row>
    <row r="136" spans="2:24">
      <c r="B136" s="19" t="s">
        <v>98</v>
      </c>
      <c r="C136" s="196">
        <v>13</v>
      </c>
      <c r="D136" s="196">
        <v>19</v>
      </c>
      <c r="E136" s="196">
        <v>23</v>
      </c>
      <c r="F136" s="196">
        <v>29</v>
      </c>
      <c r="G136" s="196">
        <v>53</v>
      </c>
      <c r="H136" s="196">
        <v>56</v>
      </c>
      <c r="I136" s="196">
        <v>106</v>
      </c>
      <c r="J136" s="196">
        <v>72</v>
      </c>
      <c r="K136" s="197">
        <v>122</v>
      </c>
      <c r="L136" s="197">
        <v>175</v>
      </c>
      <c r="M136" s="197">
        <v>281</v>
      </c>
      <c r="N136" s="197">
        <v>405</v>
      </c>
      <c r="O136" s="197">
        <v>495</v>
      </c>
      <c r="P136" s="197">
        <v>520</v>
      </c>
      <c r="Q136" s="197">
        <v>376</v>
      </c>
      <c r="R136" s="197">
        <v>355</v>
      </c>
      <c r="S136" s="198">
        <v>323</v>
      </c>
      <c r="T136" s="198">
        <v>288</v>
      </c>
      <c r="U136" s="198">
        <v>253</v>
      </c>
      <c r="V136" s="198">
        <v>319</v>
      </c>
      <c r="W136" s="198">
        <v>188</v>
      </c>
      <c r="X136" s="198">
        <v>234</v>
      </c>
    </row>
    <row r="137" spans="2:24">
      <c r="B137" s="19" t="s">
        <v>8</v>
      </c>
      <c r="C137" s="196">
        <v>189051</v>
      </c>
      <c r="D137" s="196">
        <v>102736</v>
      </c>
      <c r="E137" s="196">
        <v>76310</v>
      </c>
      <c r="F137" s="196">
        <v>55946</v>
      </c>
      <c r="G137" s="196">
        <v>63840</v>
      </c>
      <c r="H137" s="196">
        <v>77089</v>
      </c>
      <c r="I137" s="196">
        <v>83979</v>
      </c>
      <c r="J137" s="196">
        <v>122258</v>
      </c>
      <c r="K137" s="197">
        <v>231815</v>
      </c>
      <c r="L137" s="197">
        <v>111630</v>
      </c>
      <c r="M137" s="197">
        <v>67062</v>
      </c>
      <c r="N137" s="197">
        <v>94783</v>
      </c>
      <c r="O137" s="197">
        <v>102181</v>
      </c>
      <c r="P137" s="197">
        <v>99385</v>
      </c>
      <c r="Q137" s="197">
        <v>94889</v>
      </c>
      <c r="R137" s="197">
        <v>105958</v>
      </c>
      <c r="S137" s="197">
        <v>103550</v>
      </c>
      <c r="T137" s="198">
        <v>118569</v>
      </c>
      <c r="U137" s="198">
        <v>132074</v>
      </c>
      <c r="V137" s="198">
        <v>122305</v>
      </c>
      <c r="W137" s="198">
        <v>84090</v>
      </c>
      <c r="X137" s="198">
        <v>113269</v>
      </c>
    </row>
    <row r="138" spans="2:24">
      <c r="B138" s="19" t="s">
        <v>309</v>
      </c>
      <c r="C138" s="196">
        <v>3</v>
      </c>
      <c r="D138" s="196">
        <v>4</v>
      </c>
      <c r="E138" s="196">
        <v>6</v>
      </c>
      <c r="F138" s="196">
        <v>6</v>
      </c>
      <c r="G138" s="196">
        <v>14</v>
      </c>
      <c r="H138" s="196">
        <v>22</v>
      </c>
      <c r="I138" s="196">
        <v>41</v>
      </c>
      <c r="J138" s="196">
        <v>41</v>
      </c>
      <c r="K138" s="197">
        <v>62</v>
      </c>
      <c r="L138" s="197">
        <v>125</v>
      </c>
      <c r="M138" s="197">
        <v>84</v>
      </c>
      <c r="N138" s="197">
        <v>74</v>
      </c>
      <c r="O138" s="197">
        <v>73</v>
      </c>
      <c r="P138" s="197">
        <v>96</v>
      </c>
      <c r="Q138" s="197">
        <v>62</v>
      </c>
      <c r="R138" s="197">
        <v>85</v>
      </c>
      <c r="S138" s="198">
        <v>67</v>
      </c>
      <c r="T138" s="198">
        <v>53</v>
      </c>
      <c r="U138" s="198">
        <v>34</v>
      </c>
      <c r="V138" s="198">
        <v>39</v>
      </c>
      <c r="W138" s="198">
        <v>26</v>
      </c>
      <c r="X138" s="198">
        <v>29</v>
      </c>
    </row>
    <row r="139" spans="2:24">
      <c r="B139" s="19" t="s">
        <v>183</v>
      </c>
      <c r="C139" s="196">
        <v>1573</v>
      </c>
      <c r="D139" s="196">
        <v>955</v>
      </c>
      <c r="E139" s="196">
        <v>919</v>
      </c>
      <c r="F139" s="196">
        <v>713</v>
      </c>
      <c r="G139" s="196">
        <v>711</v>
      </c>
      <c r="H139" s="196">
        <v>927</v>
      </c>
      <c r="I139" s="196">
        <v>988</v>
      </c>
      <c r="J139" s="196">
        <v>1068</v>
      </c>
      <c r="K139" s="197">
        <v>1328</v>
      </c>
      <c r="L139" s="197">
        <v>1239</v>
      </c>
      <c r="M139" s="197">
        <v>1235</v>
      </c>
      <c r="N139" s="197">
        <v>1398</v>
      </c>
      <c r="O139" s="197">
        <v>1602</v>
      </c>
      <c r="P139" s="197">
        <v>1594</v>
      </c>
      <c r="Q139" s="197">
        <v>1279</v>
      </c>
      <c r="R139" s="197">
        <v>1681</v>
      </c>
      <c r="S139" s="198">
        <v>1689</v>
      </c>
      <c r="T139" s="198">
        <v>1442</v>
      </c>
      <c r="U139" s="198">
        <v>1681</v>
      </c>
      <c r="V139" s="198">
        <v>2010</v>
      </c>
      <c r="W139" s="198">
        <v>1494</v>
      </c>
      <c r="X139" s="198">
        <v>1887</v>
      </c>
    </row>
    <row r="140" spans="2:24">
      <c r="B140" s="19" t="s">
        <v>99</v>
      </c>
      <c r="C140" s="196">
        <v>15</v>
      </c>
      <c r="D140" s="196">
        <v>9</v>
      </c>
      <c r="E140" s="196">
        <v>13</v>
      </c>
      <c r="F140" s="196">
        <v>17</v>
      </c>
      <c r="G140" s="196">
        <v>21</v>
      </c>
      <c r="H140" s="196">
        <v>41</v>
      </c>
      <c r="I140" s="196">
        <v>60</v>
      </c>
      <c r="J140" s="196">
        <v>53</v>
      </c>
      <c r="K140" s="197">
        <v>129</v>
      </c>
      <c r="L140" s="197">
        <v>137</v>
      </c>
      <c r="M140" s="197">
        <v>157</v>
      </c>
      <c r="N140" s="197">
        <v>242</v>
      </c>
      <c r="O140" s="197">
        <v>286</v>
      </c>
      <c r="P140" s="197">
        <v>347</v>
      </c>
      <c r="Q140" s="197">
        <v>335</v>
      </c>
      <c r="R140" s="197">
        <v>324</v>
      </c>
      <c r="S140" s="198">
        <v>437</v>
      </c>
      <c r="T140" s="198">
        <v>416</v>
      </c>
      <c r="U140" s="198">
        <v>468</v>
      </c>
      <c r="V140" s="198">
        <v>541</v>
      </c>
      <c r="W140" s="198">
        <v>426</v>
      </c>
      <c r="X140" s="198">
        <v>559</v>
      </c>
    </row>
    <row r="141" spans="2:24">
      <c r="B141" s="19" t="s">
        <v>100</v>
      </c>
      <c r="C141" s="196" t="s">
        <v>269</v>
      </c>
      <c r="D141" s="196" t="s">
        <v>269</v>
      </c>
      <c r="E141" s="196" t="s">
        <v>269</v>
      </c>
      <c r="F141" s="196" t="s">
        <v>269</v>
      </c>
      <c r="G141" s="196" t="s">
        <v>269</v>
      </c>
      <c r="H141" s="196" t="s">
        <v>269</v>
      </c>
      <c r="I141" s="196" t="s">
        <v>269</v>
      </c>
      <c r="J141" s="196" t="s">
        <v>269</v>
      </c>
      <c r="K141" s="197">
        <v>32</v>
      </c>
      <c r="L141" s="197">
        <v>140</v>
      </c>
      <c r="M141" s="197">
        <v>167</v>
      </c>
      <c r="N141" s="197">
        <v>205</v>
      </c>
      <c r="O141" s="197">
        <v>227</v>
      </c>
      <c r="P141" s="197">
        <v>231</v>
      </c>
      <c r="Q141" s="197">
        <v>202</v>
      </c>
      <c r="R141" s="197">
        <v>209</v>
      </c>
      <c r="S141" s="198">
        <v>222</v>
      </c>
      <c r="T141" s="198">
        <v>192</v>
      </c>
      <c r="U141" s="198">
        <v>206</v>
      </c>
      <c r="V141" s="198">
        <v>254</v>
      </c>
      <c r="W141" s="198">
        <v>162</v>
      </c>
      <c r="X141" s="198">
        <v>244</v>
      </c>
    </row>
    <row r="142" spans="2:24">
      <c r="B142" s="19" t="s">
        <v>101</v>
      </c>
      <c r="C142" s="196">
        <v>68</v>
      </c>
      <c r="D142" s="196">
        <v>29</v>
      </c>
      <c r="E142" s="196">
        <v>57</v>
      </c>
      <c r="F142" s="196">
        <v>32</v>
      </c>
      <c r="G142" s="196">
        <v>40</v>
      </c>
      <c r="H142" s="196">
        <v>50</v>
      </c>
      <c r="I142" s="196">
        <v>62</v>
      </c>
      <c r="J142" s="196">
        <v>45</v>
      </c>
      <c r="K142" s="197">
        <v>73</v>
      </c>
      <c r="L142" s="197">
        <v>47</v>
      </c>
      <c r="M142" s="197">
        <v>41</v>
      </c>
      <c r="N142" s="197">
        <v>49</v>
      </c>
      <c r="O142" s="197">
        <v>48</v>
      </c>
      <c r="P142" s="197">
        <v>51</v>
      </c>
      <c r="Q142" s="197">
        <v>34</v>
      </c>
      <c r="R142" s="197">
        <v>43</v>
      </c>
      <c r="S142" s="198">
        <v>51</v>
      </c>
      <c r="T142" s="198">
        <v>38</v>
      </c>
      <c r="U142" s="198">
        <v>44</v>
      </c>
      <c r="V142" s="198">
        <v>63</v>
      </c>
      <c r="W142" s="198">
        <v>32</v>
      </c>
      <c r="X142" s="198">
        <v>55</v>
      </c>
    </row>
    <row r="143" spans="2:24">
      <c r="B143" s="19" t="s">
        <v>102</v>
      </c>
      <c r="C143" s="196">
        <v>13</v>
      </c>
      <c r="D143" s="196">
        <v>15</v>
      </c>
      <c r="E143" s="196">
        <v>13</v>
      </c>
      <c r="F143" s="196">
        <v>13</v>
      </c>
      <c r="G143" s="196">
        <v>13</v>
      </c>
      <c r="H143" s="196">
        <v>18</v>
      </c>
      <c r="I143" s="196">
        <v>17</v>
      </c>
      <c r="J143" s="196">
        <v>22</v>
      </c>
      <c r="K143" s="197">
        <v>38</v>
      </c>
      <c r="L143" s="197">
        <v>27</v>
      </c>
      <c r="M143" s="197">
        <v>38</v>
      </c>
      <c r="N143" s="197">
        <v>29</v>
      </c>
      <c r="O143" s="197">
        <v>42</v>
      </c>
      <c r="P143" s="197">
        <v>40</v>
      </c>
      <c r="Q143" s="197">
        <v>31</v>
      </c>
      <c r="R143" s="197">
        <v>42</v>
      </c>
      <c r="S143" s="198">
        <v>33</v>
      </c>
      <c r="T143" s="198">
        <v>27</v>
      </c>
      <c r="U143" s="198">
        <v>29</v>
      </c>
      <c r="V143" s="198">
        <v>61</v>
      </c>
      <c r="W143" s="198">
        <v>39</v>
      </c>
      <c r="X143" s="198">
        <v>43</v>
      </c>
    </row>
    <row r="144" spans="2:24">
      <c r="B144" s="19" t="s">
        <v>103</v>
      </c>
      <c r="C144" s="196">
        <v>203</v>
      </c>
      <c r="D144" s="196">
        <v>205</v>
      </c>
      <c r="E144" s="196">
        <v>247</v>
      </c>
      <c r="F144" s="196">
        <v>318</v>
      </c>
      <c r="G144" s="196">
        <v>408</v>
      </c>
      <c r="H144" s="196">
        <v>417</v>
      </c>
      <c r="I144" s="196">
        <v>575</v>
      </c>
      <c r="J144" s="196">
        <v>638</v>
      </c>
      <c r="K144" s="197">
        <v>953</v>
      </c>
      <c r="L144" s="197">
        <v>1632</v>
      </c>
      <c r="M144" s="197">
        <v>2185</v>
      </c>
      <c r="N144" s="197">
        <v>2235</v>
      </c>
      <c r="O144" s="197">
        <v>2448</v>
      </c>
      <c r="P144" s="197">
        <v>2711</v>
      </c>
      <c r="Q144" s="197">
        <v>2888</v>
      </c>
      <c r="R144" s="197">
        <v>4225</v>
      </c>
      <c r="S144" s="198">
        <v>5004</v>
      </c>
      <c r="T144" s="198">
        <v>4511</v>
      </c>
      <c r="U144" s="198">
        <v>5358</v>
      </c>
      <c r="V144" s="198">
        <v>7412</v>
      </c>
      <c r="W144" s="198">
        <v>5794</v>
      </c>
      <c r="X144" s="198">
        <v>7232</v>
      </c>
    </row>
    <row r="145" spans="2:24">
      <c r="B145" s="19" t="s">
        <v>104</v>
      </c>
      <c r="C145" s="196">
        <v>5413</v>
      </c>
      <c r="D145" s="196">
        <v>3549</v>
      </c>
      <c r="E145" s="196">
        <v>3788</v>
      </c>
      <c r="F145" s="196">
        <v>3044</v>
      </c>
      <c r="G145" s="196">
        <v>3444</v>
      </c>
      <c r="H145" s="196">
        <v>5080</v>
      </c>
      <c r="I145" s="196">
        <v>9283</v>
      </c>
      <c r="J145" s="196">
        <v>8164</v>
      </c>
      <c r="K145" s="197">
        <v>17954</v>
      </c>
      <c r="L145" s="197">
        <v>7445</v>
      </c>
      <c r="M145" s="197">
        <v>4047</v>
      </c>
      <c r="N145" s="197">
        <v>5092</v>
      </c>
      <c r="O145" s="197">
        <v>5870</v>
      </c>
      <c r="P145" s="197">
        <v>5064</v>
      </c>
      <c r="Q145" s="197">
        <v>3775</v>
      </c>
      <c r="R145" s="197">
        <v>3951</v>
      </c>
      <c r="S145" s="198">
        <v>4663</v>
      </c>
      <c r="T145" s="198">
        <v>4182</v>
      </c>
      <c r="U145" s="198">
        <v>4285</v>
      </c>
      <c r="V145" s="198">
        <v>4347</v>
      </c>
      <c r="W145" s="198">
        <v>3474</v>
      </c>
      <c r="X145" s="198">
        <v>4185</v>
      </c>
    </row>
    <row r="146" spans="2:24">
      <c r="B146" s="19" t="s">
        <v>105</v>
      </c>
      <c r="C146" s="196">
        <v>554</v>
      </c>
      <c r="D146" s="196">
        <v>183</v>
      </c>
      <c r="E146" s="196">
        <v>110</v>
      </c>
      <c r="F146" s="196">
        <v>46</v>
      </c>
      <c r="G146" s="196">
        <v>46</v>
      </c>
      <c r="H146" s="196">
        <v>48</v>
      </c>
      <c r="I146" s="196">
        <v>46</v>
      </c>
      <c r="J146" s="196">
        <v>52</v>
      </c>
      <c r="K146" s="197">
        <v>73</v>
      </c>
      <c r="L146" s="197">
        <v>67</v>
      </c>
      <c r="M146" s="197">
        <v>89</v>
      </c>
      <c r="N146" s="197">
        <v>124</v>
      </c>
      <c r="O146" s="197">
        <v>143</v>
      </c>
      <c r="P146" s="197">
        <v>167</v>
      </c>
      <c r="Q146" s="197">
        <v>161</v>
      </c>
      <c r="R146" s="197">
        <v>180</v>
      </c>
      <c r="S146" s="198">
        <v>140</v>
      </c>
      <c r="T146" s="198">
        <v>126</v>
      </c>
      <c r="U146" s="198">
        <v>110</v>
      </c>
      <c r="V146" s="198">
        <v>143</v>
      </c>
      <c r="W146" s="198">
        <v>112</v>
      </c>
      <c r="X146" s="198">
        <v>154</v>
      </c>
    </row>
    <row r="147" spans="2:24">
      <c r="B147" s="19" t="s">
        <v>106</v>
      </c>
      <c r="C147" s="196">
        <v>4128</v>
      </c>
      <c r="D147" s="196">
        <v>4349</v>
      </c>
      <c r="E147" s="196">
        <v>6412</v>
      </c>
      <c r="F147" s="196">
        <v>5691</v>
      </c>
      <c r="G147" s="196">
        <v>6470</v>
      </c>
      <c r="H147" s="196">
        <v>6894</v>
      </c>
      <c r="I147" s="196">
        <v>8652</v>
      </c>
      <c r="J147" s="196">
        <v>6582</v>
      </c>
      <c r="K147" s="197">
        <v>8597</v>
      </c>
      <c r="L147" s="197">
        <v>9298</v>
      </c>
      <c r="M147" s="197">
        <v>9126</v>
      </c>
      <c r="N147" s="197">
        <v>9344</v>
      </c>
      <c r="O147" s="197">
        <v>9322</v>
      </c>
      <c r="P147" s="197">
        <v>9545</v>
      </c>
      <c r="Q147" s="197">
        <v>8667</v>
      </c>
      <c r="R147" s="197">
        <v>10363</v>
      </c>
      <c r="S147" s="198">
        <v>9520</v>
      </c>
      <c r="T147" s="198">
        <v>7652</v>
      </c>
      <c r="U147" s="198">
        <v>8469</v>
      </c>
      <c r="V147" s="198">
        <v>11364</v>
      </c>
      <c r="W147" s="198">
        <v>8930</v>
      </c>
      <c r="X147" s="198">
        <v>10921</v>
      </c>
    </row>
    <row r="148" spans="2:24">
      <c r="B148" s="19" t="s">
        <v>184</v>
      </c>
      <c r="C148" s="196">
        <v>191</v>
      </c>
      <c r="D148" s="196">
        <v>126</v>
      </c>
      <c r="E148" s="196">
        <v>108</v>
      </c>
      <c r="F148" s="196">
        <v>93</v>
      </c>
      <c r="G148" s="196">
        <v>137</v>
      </c>
      <c r="H148" s="196">
        <v>136</v>
      </c>
      <c r="I148" s="196">
        <v>145</v>
      </c>
      <c r="J148" s="196">
        <v>105</v>
      </c>
      <c r="K148" s="197">
        <v>153</v>
      </c>
      <c r="L148" s="197">
        <v>128</v>
      </c>
      <c r="M148" s="197">
        <v>91</v>
      </c>
      <c r="N148" s="197">
        <v>90</v>
      </c>
      <c r="O148" s="197">
        <v>87</v>
      </c>
      <c r="P148" s="197">
        <v>80</v>
      </c>
      <c r="Q148" s="197">
        <v>92</v>
      </c>
      <c r="R148" s="197">
        <v>80</v>
      </c>
      <c r="S148" s="198">
        <v>93</v>
      </c>
      <c r="T148" s="198">
        <v>60</v>
      </c>
      <c r="U148" s="198">
        <v>93</v>
      </c>
      <c r="V148" s="198">
        <v>111</v>
      </c>
      <c r="W148" s="198">
        <v>270</v>
      </c>
      <c r="X148" s="198">
        <v>719</v>
      </c>
    </row>
    <row r="149" spans="2:24">
      <c r="B149" s="19" t="s">
        <v>185</v>
      </c>
      <c r="C149" s="196">
        <v>421</v>
      </c>
      <c r="D149" s="196">
        <v>345</v>
      </c>
      <c r="E149" s="196">
        <v>356</v>
      </c>
      <c r="F149" s="196">
        <v>340</v>
      </c>
      <c r="G149" s="196">
        <v>420</v>
      </c>
      <c r="H149" s="196">
        <v>444</v>
      </c>
      <c r="I149" s="196">
        <v>440</v>
      </c>
      <c r="J149" s="196">
        <v>447</v>
      </c>
      <c r="K149" s="197">
        <v>649</v>
      </c>
      <c r="L149" s="197">
        <v>562</v>
      </c>
      <c r="M149" s="197">
        <v>495</v>
      </c>
      <c r="N149" s="197">
        <v>480</v>
      </c>
      <c r="O149" s="197">
        <v>563</v>
      </c>
      <c r="P149" s="197">
        <v>482</v>
      </c>
      <c r="Q149" s="197">
        <v>453</v>
      </c>
      <c r="R149" s="197">
        <v>514</v>
      </c>
      <c r="S149" s="198">
        <v>565</v>
      </c>
      <c r="T149" s="198">
        <v>468</v>
      </c>
      <c r="U149" s="198">
        <v>578</v>
      </c>
      <c r="V149" s="198">
        <v>668</v>
      </c>
      <c r="W149" s="198">
        <v>577</v>
      </c>
      <c r="X149" s="198">
        <v>693</v>
      </c>
    </row>
    <row r="150" spans="2:24">
      <c r="B150" s="19" t="s">
        <v>186</v>
      </c>
      <c r="C150" s="196">
        <v>6</v>
      </c>
      <c r="D150" s="196">
        <v>8</v>
      </c>
      <c r="E150" s="196">
        <v>9</v>
      </c>
      <c r="F150" s="196">
        <v>16</v>
      </c>
      <c r="G150" s="196">
        <v>13</v>
      </c>
      <c r="H150" s="196">
        <v>16</v>
      </c>
      <c r="I150" s="196">
        <v>23</v>
      </c>
      <c r="J150" s="196">
        <v>15</v>
      </c>
      <c r="K150" s="197">
        <v>33</v>
      </c>
      <c r="L150" s="197">
        <v>32</v>
      </c>
      <c r="M150" s="197">
        <v>30</v>
      </c>
      <c r="N150" s="197">
        <v>37</v>
      </c>
      <c r="O150" s="197">
        <v>48</v>
      </c>
      <c r="P150" s="197">
        <v>39</v>
      </c>
      <c r="Q150" s="197">
        <v>41</v>
      </c>
      <c r="R150" s="197">
        <v>47</v>
      </c>
      <c r="S150" s="198">
        <v>58</v>
      </c>
      <c r="T150" s="198">
        <v>30</v>
      </c>
      <c r="U150" s="198">
        <v>44</v>
      </c>
      <c r="V150" s="198">
        <v>68</v>
      </c>
      <c r="W150" s="198">
        <v>66</v>
      </c>
      <c r="X150" s="198">
        <v>61</v>
      </c>
    </row>
    <row r="151" spans="2:24">
      <c r="B151" s="19" t="s">
        <v>187</v>
      </c>
      <c r="C151" s="196">
        <v>807</v>
      </c>
      <c r="D151" s="196">
        <v>546</v>
      </c>
      <c r="E151" s="196">
        <v>512</v>
      </c>
      <c r="F151" s="196">
        <v>500</v>
      </c>
      <c r="G151" s="196">
        <v>722</v>
      </c>
      <c r="H151" s="196">
        <v>860</v>
      </c>
      <c r="I151" s="196">
        <v>1008</v>
      </c>
      <c r="J151" s="196">
        <v>819</v>
      </c>
      <c r="K151" s="197">
        <v>1219</v>
      </c>
      <c r="L151" s="197">
        <v>889</v>
      </c>
      <c r="M151" s="197">
        <v>691</v>
      </c>
      <c r="N151" s="197">
        <v>778</v>
      </c>
      <c r="O151" s="197">
        <v>919</v>
      </c>
      <c r="P151" s="197">
        <v>786</v>
      </c>
      <c r="Q151" s="197">
        <v>665</v>
      </c>
      <c r="R151" s="197">
        <v>778</v>
      </c>
      <c r="S151" s="198">
        <v>829</v>
      </c>
      <c r="T151" s="198">
        <v>700</v>
      </c>
      <c r="U151" s="198">
        <v>852</v>
      </c>
      <c r="V151" s="198">
        <v>953</v>
      </c>
      <c r="W151" s="198">
        <v>668</v>
      </c>
      <c r="X151" s="198">
        <v>829</v>
      </c>
    </row>
    <row r="152" spans="2:24">
      <c r="B152" s="19" t="s">
        <v>188</v>
      </c>
      <c r="C152" s="196">
        <v>8706</v>
      </c>
      <c r="D152" s="196">
        <v>8367</v>
      </c>
      <c r="E152" s="196">
        <v>8643</v>
      </c>
      <c r="F152" s="196">
        <v>7424</v>
      </c>
      <c r="G152" s="196">
        <v>8744</v>
      </c>
      <c r="H152" s="196">
        <v>9699</v>
      </c>
      <c r="I152" s="196">
        <v>10411</v>
      </c>
      <c r="J152" s="196">
        <v>9147</v>
      </c>
      <c r="K152" s="197">
        <v>11813</v>
      </c>
      <c r="L152" s="197">
        <v>12528</v>
      </c>
      <c r="M152" s="197">
        <v>11601</v>
      </c>
      <c r="N152" s="197">
        <v>10655</v>
      </c>
      <c r="O152" s="197">
        <v>11150</v>
      </c>
      <c r="P152" s="197">
        <v>12948</v>
      </c>
      <c r="Q152" s="197">
        <v>11210</v>
      </c>
      <c r="R152" s="197">
        <v>11912</v>
      </c>
      <c r="S152" s="198">
        <v>11729</v>
      </c>
      <c r="T152" s="198">
        <v>10168</v>
      </c>
      <c r="U152" s="198">
        <v>10418</v>
      </c>
      <c r="V152" s="198">
        <v>13080</v>
      </c>
      <c r="W152" s="198">
        <v>9975</v>
      </c>
      <c r="X152" s="198">
        <v>12377</v>
      </c>
    </row>
    <row r="153" spans="2:24">
      <c r="B153" s="19" t="s">
        <v>310</v>
      </c>
      <c r="C153" s="196">
        <v>17</v>
      </c>
      <c r="D153" s="196">
        <v>7</v>
      </c>
      <c r="E153" s="196">
        <v>9</v>
      </c>
      <c r="F153" s="196">
        <v>12</v>
      </c>
      <c r="G153" s="196">
        <v>19</v>
      </c>
      <c r="H153" s="196">
        <v>18</v>
      </c>
      <c r="I153" s="196">
        <v>36</v>
      </c>
      <c r="J153" s="196">
        <v>40</v>
      </c>
      <c r="K153" s="197">
        <v>62</v>
      </c>
      <c r="L153" s="197">
        <v>54</v>
      </c>
      <c r="M153" s="197">
        <v>71</v>
      </c>
      <c r="N153" s="197">
        <v>68</v>
      </c>
      <c r="O153" s="197">
        <v>72</v>
      </c>
      <c r="P153" s="197">
        <v>64</v>
      </c>
      <c r="Q153" s="197">
        <v>50</v>
      </c>
      <c r="R153" s="197">
        <v>44</v>
      </c>
      <c r="S153" s="198">
        <v>43</v>
      </c>
      <c r="T153" s="198">
        <v>32</v>
      </c>
      <c r="U153" s="198">
        <v>28</v>
      </c>
      <c r="V153" s="198">
        <v>32</v>
      </c>
      <c r="W153" s="198">
        <v>24</v>
      </c>
      <c r="X153" s="198">
        <v>29</v>
      </c>
    </row>
    <row r="154" spans="2:24">
      <c r="B154" s="19" t="s">
        <v>189</v>
      </c>
      <c r="C154" s="196">
        <v>2906</v>
      </c>
      <c r="D154" s="196">
        <v>1577</v>
      </c>
      <c r="E154" s="196">
        <v>1591</v>
      </c>
      <c r="F154" s="196">
        <v>1248</v>
      </c>
      <c r="G154" s="196">
        <v>1462</v>
      </c>
      <c r="H154" s="196">
        <v>1643</v>
      </c>
      <c r="I154" s="196">
        <v>1930</v>
      </c>
      <c r="J154" s="196">
        <v>1617</v>
      </c>
      <c r="K154" s="197">
        <v>2870</v>
      </c>
      <c r="L154" s="197">
        <v>1694</v>
      </c>
      <c r="M154" s="197">
        <v>1215</v>
      </c>
      <c r="N154" s="197">
        <v>1340</v>
      </c>
      <c r="O154" s="197">
        <v>1532</v>
      </c>
      <c r="P154" s="197">
        <v>1598</v>
      </c>
      <c r="Q154" s="197">
        <v>1277</v>
      </c>
      <c r="R154" s="197">
        <v>1412</v>
      </c>
      <c r="S154" s="198">
        <v>1458</v>
      </c>
      <c r="T154" s="198">
        <v>1266</v>
      </c>
      <c r="U154" s="198">
        <v>1308</v>
      </c>
      <c r="V154" s="198">
        <v>1362</v>
      </c>
      <c r="W154" s="198">
        <v>989</v>
      </c>
      <c r="X154" s="198">
        <v>1322</v>
      </c>
    </row>
    <row r="155" spans="2:24">
      <c r="B155" s="19" t="s">
        <v>311</v>
      </c>
      <c r="C155" s="196">
        <v>7</v>
      </c>
      <c r="D155" s="196">
        <v>7</v>
      </c>
      <c r="E155" s="196">
        <v>7</v>
      </c>
      <c r="F155" s="196">
        <v>3</v>
      </c>
      <c r="G155" s="196">
        <v>3</v>
      </c>
      <c r="H155" s="196">
        <v>10</v>
      </c>
      <c r="I155" s="196">
        <v>12</v>
      </c>
      <c r="J155" s="196">
        <v>5</v>
      </c>
      <c r="K155" s="197">
        <v>14</v>
      </c>
      <c r="L155" s="197">
        <v>18</v>
      </c>
      <c r="M155" s="197">
        <v>16</v>
      </c>
      <c r="N155" s="197">
        <v>17</v>
      </c>
      <c r="O155" s="197">
        <v>16</v>
      </c>
      <c r="P155" s="197">
        <v>20</v>
      </c>
      <c r="Q155" s="197">
        <v>7</v>
      </c>
      <c r="R155" s="197">
        <v>21</v>
      </c>
      <c r="S155" s="198">
        <v>19</v>
      </c>
      <c r="T155" s="198">
        <v>13</v>
      </c>
      <c r="U155" s="198">
        <v>17</v>
      </c>
      <c r="V155" s="198">
        <v>19</v>
      </c>
      <c r="W155" s="198">
        <v>20</v>
      </c>
      <c r="X155" s="198">
        <v>19</v>
      </c>
    </row>
    <row r="156" spans="2:24">
      <c r="B156" s="19" t="s">
        <v>107</v>
      </c>
      <c r="C156" s="196">
        <v>214</v>
      </c>
      <c r="D156" s="196">
        <v>165</v>
      </c>
      <c r="E156" s="196">
        <v>198</v>
      </c>
      <c r="F156" s="196">
        <v>175</v>
      </c>
      <c r="G156" s="196">
        <v>178</v>
      </c>
      <c r="H156" s="196">
        <v>202</v>
      </c>
      <c r="I156" s="196">
        <v>285</v>
      </c>
      <c r="J156" s="196">
        <v>234</v>
      </c>
      <c r="K156" s="197">
        <v>386</v>
      </c>
      <c r="L156" s="197">
        <v>310</v>
      </c>
      <c r="M156" s="197">
        <v>212</v>
      </c>
      <c r="N156" s="197">
        <v>289</v>
      </c>
      <c r="O156" s="197">
        <v>338</v>
      </c>
      <c r="P156" s="197">
        <v>331</v>
      </c>
      <c r="Q156" s="197">
        <v>256</v>
      </c>
      <c r="R156" s="197">
        <v>338</v>
      </c>
      <c r="S156" s="198">
        <v>396</v>
      </c>
      <c r="T156" s="198">
        <v>343</v>
      </c>
      <c r="U156" s="198">
        <v>401</v>
      </c>
      <c r="V156" s="198">
        <v>387</v>
      </c>
      <c r="W156" s="198">
        <v>278</v>
      </c>
      <c r="X156" s="198">
        <v>404</v>
      </c>
    </row>
    <row r="157" spans="2:24">
      <c r="B157" s="19" t="s">
        <v>190</v>
      </c>
      <c r="C157" s="196">
        <v>8927</v>
      </c>
      <c r="D157" s="196">
        <v>6659</v>
      </c>
      <c r="E157" s="196">
        <v>7375</v>
      </c>
      <c r="F157" s="196">
        <v>6130</v>
      </c>
      <c r="G157" s="196">
        <v>6980</v>
      </c>
      <c r="H157" s="196">
        <v>7904</v>
      </c>
      <c r="I157" s="196">
        <v>10063</v>
      </c>
      <c r="J157" s="196">
        <v>7965</v>
      </c>
      <c r="K157" s="197">
        <v>15016</v>
      </c>
      <c r="L157" s="197">
        <v>10349</v>
      </c>
      <c r="M157" s="197">
        <v>8551</v>
      </c>
      <c r="N157" s="197">
        <v>10266</v>
      </c>
      <c r="O157" s="197">
        <v>11814</v>
      </c>
      <c r="P157" s="197">
        <v>11782</v>
      </c>
      <c r="Q157" s="197">
        <v>9572</v>
      </c>
      <c r="R157" s="197">
        <v>10701</v>
      </c>
      <c r="S157" s="198">
        <v>11319</v>
      </c>
      <c r="T157" s="198">
        <v>10014</v>
      </c>
      <c r="U157" s="198">
        <v>10047</v>
      </c>
      <c r="V157" s="198">
        <v>9901</v>
      </c>
      <c r="W157" s="198">
        <v>6910</v>
      </c>
      <c r="X157" s="198">
        <v>10095</v>
      </c>
    </row>
    <row r="158" spans="2:24">
      <c r="B158" s="19" t="s">
        <v>312</v>
      </c>
      <c r="C158" s="196">
        <v>128</v>
      </c>
      <c r="D158" s="196">
        <v>41</v>
      </c>
      <c r="E158" s="196">
        <v>16</v>
      </c>
      <c r="F158" s="196">
        <v>9</v>
      </c>
      <c r="G158" s="196">
        <v>10</v>
      </c>
      <c r="H158" s="196">
        <v>22</v>
      </c>
      <c r="I158" s="196">
        <v>16</v>
      </c>
      <c r="J158" s="196">
        <v>19</v>
      </c>
      <c r="K158" s="197">
        <v>15</v>
      </c>
      <c r="L158" s="197">
        <v>12</v>
      </c>
      <c r="M158" s="197">
        <v>12</v>
      </c>
      <c r="N158" s="197">
        <v>14</v>
      </c>
      <c r="O158" s="197">
        <v>15</v>
      </c>
      <c r="P158" s="197">
        <v>8</v>
      </c>
      <c r="Q158" s="197">
        <v>20</v>
      </c>
      <c r="R158" s="197">
        <v>14</v>
      </c>
      <c r="S158" s="198">
        <v>18</v>
      </c>
      <c r="T158" s="198">
        <v>14</v>
      </c>
      <c r="U158" s="198">
        <v>13</v>
      </c>
      <c r="V158" s="198">
        <v>18</v>
      </c>
      <c r="W158" s="198">
        <v>15</v>
      </c>
      <c r="X158" s="198">
        <v>13</v>
      </c>
    </row>
    <row r="159" spans="2:24">
      <c r="B159" s="19" t="s">
        <v>191</v>
      </c>
      <c r="C159" s="196">
        <v>16363</v>
      </c>
      <c r="D159" s="196">
        <v>11625</v>
      </c>
      <c r="E159" s="196">
        <v>12811</v>
      </c>
      <c r="F159" s="196">
        <v>9139</v>
      </c>
      <c r="G159" s="196">
        <v>10335</v>
      </c>
      <c r="H159" s="196">
        <v>9801</v>
      </c>
      <c r="I159" s="196">
        <v>10230</v>
      </c>
      <c r="J159" s="196">
        <v>9320</v>
      </c>
      <c r="K159" s="197">
        <v>14237</v>
      </c>
      <c r="L159" s="197">
        <v>10604</v>
      </c>
      <c r="M159" s="197">
        <v>8038</v>
      </c>
      <c r="N159" s="197">
        <v>8844</v>
      </c>
      <c r="O159" s="197">
        <v>8715</v>
      </c>
      <c r="P159" s="197">
        <v>8697</v>
      </c>
      <c r="Q159" s="197">
        <v>8304</v>
      </c>
      <c r="R159" s="197">
        <v>7886</v>
      </c>
      <c r="S159" s="198">
        <v>7198</v>
      </c>
      <c r="T159" s="198">
        <v>5841</v>
      </c>
      <c r="U159" s="198">
        <v>6372</v>
      </c>
      <c r="V159" s="198">
        <v>6974</v>
      </c>
      <c r="W159" s="198">
        <v>4653</v>
      </c>
      <c r="X159" s="198">
        <v>6741</v>
      </c>
    </row>
    <row r="160" spans="2:24">
      <c r="B160" s="19" t="s">
        <v>108</v>
      </c>
      <c r="C160" s="196">
        <v>4728</v>
      </c>
      <c r="D160" s="196">
        <v>2762</v>
      </c>
      <c r="E160" s="196">
        <v>2187</v>
      </c>
      <c r="F160" s="196">
        <v>2034</v>
      </c>
      <c r="G160" s="196">
        <v>2173</v>
      </c>
      <c r="H160" s="196">
        <v>2403</v>
      </c>
      <c r="I160" s="196">
        <v>2638</v>
      </c>
      <c r="J160" s="196">
        <v>2506</v>
      </c>
      <c r="K160" s="197">
        <v>3988</v>
      </c>
      <c r="L160" s="197">
        <v>2143</v>
      </c>
      <c r="M160" s="197">
        <v>1266</v>
      </c>
      <c r="N160" s="197">
        <v>1426</v>
      </c>
      <c r="O160" s="197">
        <v>1607</v>
      </c>
      <c r="P160" s="197">
        <v>1585</v>
      </c>
      <c r="Q160" s="197">
        <v>1587</v>
      </c>
      <c r="R160" s="197">
        <v>1690</v>
      </c>
      <c r="S160" s="198">
        <v>1665</v>
      </c>
      <c r="T160" s="198">
        <v>1807</v>
      </c>
      <c r="U160" s="198">
        <v>2035</v>
      </c>
      <c r="V160" s="198">
        <v>1712</v>
      </c>
      <c r="W160" s="198">
        <v>1081</v>
      </c>
      <c r="X160" s="198">
        <v>1555</v>
      </c>
    </row>
    <row r="161" spans="2:24">
      <c r="B161" s="19" t="s">
        <v>109</v>
      </c>
      <c r="C161" s="196">
        <v>35</v>
      </c>
      <c r="D161" s="196">
        <v>37</v>
      </c>
      <c r="E161" s="196">
        <v>48</v>
      </c>
      <c r="F161" s="196">
        <v>34</v>
      </c>
      <c r="G161" s="196">
        <v>48</v>
      </c>
      <c r="H161" s="196">
        <v>66</v>
      </c>
      <c r="I161" s="196">
        <v>59</v>
      </c>
      <c r="J161" s="196">
        <v>60</v>
      </c>
      <c r="K161" s="197">
        <v>85</v>
      </c>
      <c r="L161" s="197">
        <v>106</v>
      </c>
      <c r="M161" s="197">
        <v>115</v>
      </c>
      <c r="N161" s="197">
        <v>101</v>
      </c>
      <c r="O161" s="197">
        <v>101</v>
      </c>
      <c r="P161" s="197">
        <v>107</v>
      </c>
      <c r="Q161" s="197">
        <v>69</v>
      </c>
      <c r="R161" s="197">
        <v>75</v>
      </c>
      <c r="S161" s="198">
        <v>98</v>
      </c>
      <c r="T161" s="198">
        <v>95</v>
      </c>
      <c r="U161" s="198">
        <v>92</v>
      </c>
      <c r="V161" s="198">
        <v>105</v>
      </c>
      <c r="W161" s="198">
        <v>120</v>
      </c>
      <c r="X161" s="198">
        <v>140</v>
      </c>
    </row>
    <row r="162" spans="2:24">
      <c r="B162" s="19" t="s">
        <v>192</v>
      </c>
      <c r="C162" s="196">
        <v>11704</v>
      </c>
      <c r="D162" s="196">
        <v>8038</v>
      </c>
      <c r="E162" s="196">
        <v>8194</v>
      </c>
      <c r="F162" s="196">
        <v>6717</v>
      </c>
      <c r="G162" s="196">
        <v>7785</v>
      </c>
      <c r="H162" s="196">
        <v>8087</v>
      </c>
      <c r="I162" s="196">
        <v>9104</v>
      </c>
      <c r="J162" s="196">
        <v>7752</v>
      </c>
      <c r="K162" s="197">
        <v>12095</v>
      </c>
      <c r="L162" s="197">
        <v>10060</v>
      </c>
      <c r="M162" s="197">
        <v>8401</v>
      </c>
      <c r="N162" s="197">
        <v>9246</v>
      </c>
      <c r="O162" s="197">
        <v>9145</v>
      </c>
      <c r="P162" s="197">
        <v>9459</v>
      </c>
      <c r="Q162" s="197">
        <v>8906</v>
      </c>
      <c r="R162" s="197">
        <v>10095</v>
      </c>
      <c r="S162" s="198">
        <v>9562</v>
      </c>
      <c r="T162" s="198">
        <v>9050</v>
      </c>
      <c r="U162" s="198">
        <v>10535</v>
      </c>
      <c r="V162" s="198">
        <v>12195</v>
      </c>
      <c r="W162" s="198">
        <v>8842</v>
      </c>
      <c r="X162" s="198">
        <v>11407</v>
      </c>
    </row>
    <row r="163" spans="2:24">
      <c r="B163" s="19" t="s">
        <v>193</v>
      </c>
      <c r="C163" s="196">
        <v>4</v>
      </c>
      <c r="D163" s="196">
        <v>3</v>
      </c>
      <c r="E163" s="196">
        <v>10</v>
      </c>
      <c r="F163" s="196">
        <v>6</v>
      </c>
      <c r="G163" s="196">
        <v>5</v>
      </c>
      <c r="H163" s="196">
        <v>10</v>
      </c>
      <c r="I163" s="196">
        <v>14</v>
      </c>
      <c r="J163" s="196">
        <v>17</v>
      </c>
      <c r="K163" s="197">
        <v>19</v>
      </c>
      <c r="L163" s="197">
        <v>22</v>
      </c>
      <c r="M163" s="197">
        <v>27</v>
      </c>
      <c r="N163" s="197">
        <v>34</v>
      </c>
      <c r="O163" s="197">
        <v>56</v>
      </c>
      <c r="P163" s="197">
        <v>54</v>
      </c>
      <c r="Q163" s="197">
        <v>44</v>
      </c>
      <c r="R163" s="197">
        <v>52</v>
      </c>
      <c r="S163" s="198">
        <v>80</v>
      </c>
      <c r="T163" s="198">
        <v>61</v>
      </c>
      <c r="U163" s="198">
        <v>73</v>
      </c>
      <c r="V163" s="198">
        <v>121</v>
      </c>
      <c r="W163" s="198">
        <v>82</v>
      </c>
      <c r="X163" s="198">
        <v>102</v>
      </c>
    </row>
    <row r="164" spans="2:24">
      <c r="B164" s="19" t="s">
        <v>194</v>
      </c>
      <c r="C164" s="196">
        <v>58</v>
      </c>
      <c r="D164" s="196">
        <v>47</v>
      </c>
      <c r="E164" s="196">
        <v>64</v>
      </c>
      <c r="F164" s="196">
        <v>50</v>
      </c>
      <c r="G164" s="196">
        <v>69</v>
      </c>
      <c r="H164" s="196">
        <v>102</v>
      </c>
      <c r="I164" s="196">
        <v>122</v>
      </c>
      <c r="J164" s="196">
        <v>122</v>
      </c>
      <c r="K164" s="197">
        <v>192</v>
      </c>
      <c r="L164" s="197">
        <v>266</v>
      </c>
      <c r="M164" s="197">
        <v>367</v>
      </c>
      <c r="N164" s="197">
        <v>485</v>
      </c>
      <c r="O164" s="197">
        <v>477</v>
      </c>
      <c r="P164" s="197">
        <v>562</v>
      </c>
      <c r="Q164" s="197">
        <v>565</v>
      </c>
      <c r="R164" s="197">
        <v>733</v>
      </c>
      <c r="S164" s="198">
        <v>692</v>
      </c>
      <c r="T164" s="198">
        <v>595</v>
      </c>
      <c r="U164" s="198">
        <v>644</v>
      </c>
      <c r="V164" s="198">
        <v>600</v>
      </c>
      <c r="W164" s="198">
        <v>426</v>
      </c>
      <c r="X164" s="198">
        <v>505</v>
      </c>
    </row>
    <row r="165" spans="2:24">
      <c r="B165" s="19" t="s">
        <v>313</v>
      </c>
      <c r="C165" s="196">
        <v>138</v>
      </c>
      <c r="D165" s="196">
        <v>115</v>
      </c>
      <c r="E165" s="196">
        <v>116</v>
      </c>
      <c r="F165" s="196">
        <v>101</v>
      </c>
      <c r="G165" s="196">
        <v>88</v>
      </c>
      <c r="H165" s="196">
        <v>122</v>
      </c>
      <c r="I165" s="196">
        <v>229</v>
      </c>
      <c r="J165" s="196">
        <v>164</v>
      </c>
      <c r="K165" s="197">
        <v>211</v>
      </c>
      <c r="L165" s="197">
        <v>349</v>
      </c>
      <c r="M165" s="197">
        <v>744</v>
      </c>
      <c r="N165" s="197">
        <v>908</v>
      </c>
      <c r="O165" s="197">
        <v>1173</v>
      </c>
      <c r="P165" s="197">
        <v>1250</v>
      </c>
      <c r="Q165" s="197">
        <v>1246</v>
      </c>
      <c r="R165" s="197">
        <v>1490</v>
      </c>
      <c r="S165" s="198">
        <v>1707</v>
      </c>
      <c r="T165" s="198">
        <v>1437</v>
      </c>
      <c r="U165" s="198">
        <v>1780</v>
      </c>
      <c r="V165" s="198">
        <v>2878</v>
      </c>
      <c r="W165" s="198">
        <v>2487</v>
      </c>
      <c r="X165" s="198">
        <v>3313</v>
      </c>
    </row>
    <row r="166" spans="2:24">
      <c r="B166" s="19" t="s">
        <v>195</v>
      </c>
      <c r="C166" s="196">
        <v>25098</v>
      </c>
      <c r="D166" s="196">
        <v>14958</v>
      </c>
      <c r="E166" s="196">
        <v>15562</v>
      </c>
      <c r="F166" s="196">
        <v>12607</v>
      </c>
      <c r="G166" s="196">
        <v>15464</v>
      </c>
      <c r="H166" s="196">
        <v>20831</v>
      </c>
      <c r="I166" s="196">
        <v>22165</v>
      </c>
      <c r="J166" s="196">
        <v>20645</v>
      </c>
      <c r="K166" s="197">
        <v>35251</v>
      </c>
      <c r="L166" s="197">
        <v>20778</v>
      </c>
      <c r="M166" s="197">
        <v>15451</v>
      </c>
      <c r="N166" s="197">
        <v>20508</v>
      </c>
      <c r="O166" s="197">
        <v>33351</v>
      </c>
      <c r="P166" s="197">
        <v>39590</v>
      </c>
      <c r="Q166" s="197">
        <v>23775</v>
      </c>
      <c r="R166" s="197">
        <v>26665</v>
      </c>
      <c r="S166" s="198">
        <v>31320</v>
      </c>
      <c r="T166" s="198">
        <v>29734</v>
      </c>
      <c r="U166" s="198">
        <v>22988</v>
      </c>
      <c r="V166" s="198">
        <v>23105</v>
      </c>
      <c r="W166" s="198">
        <v>18675</v>
      </c>
      <c r="X166" s="198">
        <v>28103</v>
      </c>
    </row>
    <row r="167" spans="2:24">
      <c r="B167" s="19" t="s">
        <v>196</v>
      </c>
      <c r="C167" s="196">
        <v>31</v>
      </c>
      <c r="D167" s="196">
        <v>60</v>
      </c>
      <c r="E167" s="196">
        <v>86</v>
      </c>
      <c r="F167" s="196">
        <v>77</v>
      </c>
      <c r="G167" s="196">
        <v>116</v>
      </c>
      <c r="H167" s="196">
        <v>123</v>
      </c>
      <c r="I167" s="196">
        <v>178</v>
      </c>
      <c r="J167" s="196">
        <v>91</v>
      </c>
      <c r="K167" s="197">
        <v>101</v>
      </c>
      <c r="L167" s="197">
        <v>161</v>
      </c>
      <c r="M167" s="197">
        <v>278</v>
      </c>
      <c r="N167" s="197">
        <v>265</v>
      </c>
      <c r="O167" s="197">
        <v>285</v>
      </c>
      <c r="P167" s="197">
        <v>374</v>
      </c>
      <c r="Q167" s="197">
        <v>302</v>
      </c>
      <c r="R167" s="197">
        <v>300</v>
      </c>
      <c r="S167" s="198">
        <v>369</v>
      </c>
      <c r="T167" s="198">
        <v>267</v>
      </c>
      <c r="U167" s="198">
        <v>343</v>
      </c>
      <c r="V167" s="198">
        <v>466</v>
      </c>
      <c r="W167" s="198">
        <v>410</v>
      </c>
      <c r="X167" s="198">
        <v>502</v>
      </c>
    </row>
    <row r="168" spans="2:24">
      <c r="B168" s="19" t="s">
        <v>314</v>
      </c>
      <c r="C168" s="196">
        <v>3577</v>
      </c>
      <c r="D168" s="196">
        <v>3512</v>
      </c>
      <c r="E168" s="196">
        <v>4014</v>
      </c>
      <c r="F168" s="196">
        <v>3267</v>
      </c>
      <c r="G168" s="196">
        <v>4388</v>
      </c>
      <c r="H168" s="196">
        <v>4602</v>
      </c>
      <c r="I168" s="196">
        <v>5484</v>
      </c>
      <c r="J168" s="196">
        <v>3986</v>
      </c>
      <c r="K168" s="197">
        <v>4515</v>
      </c>
      <c r="L168" s="197">
        <v>4388</v>
      </c>
      <c r="M168" s="197">
        <v>4385</v>
      </c>
      <c r="N168" s="197">
        <v>4314</v>
      </c>
      <c r="O168" s="197">
        <v>4253</v>
      </c>
      <c r="P168" s="197">
        <v>4050</v>
      </c>
      <c r="Q168" s="197">
        <v>3267</v>
      </c>
      <c r="R168" s="197">
        <v>3478</v>
      </c>
      <c r="S168" s="198">
        <v>3379</v>
      </c>
      <c r="T168" s="198">
        <v>2986</v>
      </c>
      <c r="U168" s="198">
        <v>3106</v>
      </c>
      <c r="V168" s="198">
        <v>3627</v>
      </c>
      <c r="W168" s="198">
        <v>2320</v>
      </c>
      <c r="X168" s="198">
        <v>3117</v>
      </c>
    </row>
    <row r="169" spans="2:24">
      <c r="B169" s="19" t="s">
        <v>197</v>
      </c>
      <c r="C169" s="196">
        <v>12898</v>
      </c>
      <c r="D169" s="196">
        <v>9395</v>
      </c>
      <c r="E169" s="196">
        <v>9841</v>
      </c>
      <c r="F169" s="196">
        <v>6669</v>
      </c>
      <c r="G169" s="196">
        <v>7586</v>
      </c>
      <c r="H169" s="196">
        <v>8297</v>
      </c>
      <c r="I169" s="196">
        <v>9412</v>
      </c>
      <c r="J169" s="196">
        <v>7660</v>
      </c>
      <c r="K169" s="197">
        <v>10778</v>
      </c>
      <c r="L169" s="197">
        <v>9490</v>
      </c>
      <c r="M169" s="197">
        <v>7566</v>
      </c>
      <c r="N169" s="197">
        <v>8257</v>
      </c>
      <c r="O169" s="197">
        <v>8154</v>
      </c>
      <c r="P169" s="197">
        <v>8222</v>
      </c>
      <c r="Q169" s="197">
        <v>6824</v>
      </c>
      <c r="R169" s="197">
        <v>6552</v>
      </c>
      <c r="S169" s="198">
        <v>6067</v>
      </c>
      <c r="T169" s="198">
        <v>5536</v>
      </c>
      <c r="U169" s="198">
        <v>6225</v>
      </c>
      <c r="V169" s="198">
        <v>7629</v>
      </c>
      <c r="W169" s="198">
        <v>5361</v>
      </c>
      <c r="X169" s="198">
        <v>7303</v>
      </c>
    </row>
    <row r="170" spans="2:24">
      <c r="B170" s="19" t="s">
        <v>110</v>
      </c>
      <c r="C170" s="196">
        <v>281</v>
      </c>
      <c r="D170" s="196">
        <v>194</v>
      </c>
      <c r="E170" s="196">
        <v>150</v>
      </c>
      <c r="F170" s="196">
        <v>117</v>
      </c>
      <c r="G170" s="196">
        <v>157</v>
      </c>
      <c r="H170" s="196">
        <v>165</v>
      </c>
      <c r="I170" s="196">
        <v>201</v>
      </c>
      <c r="J170" s="196">
        <v>163</v>
      </c>
      <c r="K170" s="197">
        <v>204</v>
      </c>
      <c r="L170" s="197">
        <v>185</v>
      </c>
      <c r="M170" s="197">
        <v>154</v>
      </c>
      <c r="N170" s="197">
        <v>172</v>
      </c>
      <c r="O170" s="197">
        <v>178</v>
      </c>
      <c r="P170" s="197">
        <v>206</v>
      </c>
      <c r="Q170" s="197">
        <v>181</v>
      </c>
      <c r="R170" s="197">
        <v>213</v>
      </c>
      <c r="S170" s="198">
        <v>192</v>
      </c>
      <c r="T170" s="198">
        <v>164</v>
      </c>
      <c r="U170" s="198">
        <v>169</v>
      </c>
      <c r="V170" s="198">
        <v>239</v>
      </c>
      <c r="W170" s="198">
        <v>159</v>
      </c>
      <c r="X170" s="198">
        <v>201</v>
      </c>
    </row>
    <row r="171" spans="2:24">
      <c r="B171" s="19" t="s">
        <v>198</v>
      </c>
      <c r="C171" s="196">
        <v>80</v>
      </c>
      <c r="D171" s="196">
        <v>97</v>
      </c>
      <c r="E171" s="196">
        <v>102</v>
      </c>
      <c r="F171" s="196">
        <v>117</v>
      </c>
      <c r="G171" s="196">
        <v>137</v>
      </c>
      <c r="H171" s="196">
        <v>294</v>
      </c>
      <c r="I171" s="196">
        <v>247</v>
      </c>
      <c r="J171" s="196">
        <v>161</v>
      </c>
      <c r="K171" s="197">
        <v>178</v>
      </c>
      <c r="L171" s="197">
        <v>265</v>
      </c>
      <c r="M171" s="197">
        <v>232</v>
      </c>
      <c r="N171" s="197">
        <v>205</v>
      </c>
      <c r="O171" s="197">
        <v>180</v>
      </c>
      <c r="P171" s="197">
        <v>265</v>
      </c>
      <c r="Q171" s="197">
        <v>187</v>
      </c>
      <c r="R171" s="197">
        <v>296</v>
      </c>
      <c r="S171" s="198">
        <v>285</v>
      </c>
      <c r="T171" s="198">
        <v>216</v>
      </c>
      <c r="U171" s="198">
        <v>182</v>
      </c>
      <c r="V171" s="198">
        <v>281</v>
      </c>
      <c r="W171" s="198">
        <v>177</v>
      </c>
      <c r="X171" s="198">
        <v>173</v>
      </c>
    </row>
    <row r="172" spans="2:24">
      <c r="B172" s="19" t="s">
        <v>199</v>
      </c>
      <c r="C172" s="196">
        <v>702</v>
      </c>
      <c r="D172" s="196">
        <v>331</v>
      </c>
      <c r="E172" s="196">
        <v>351</v>
      </c>
      <c r="F172" s="196">
        <v>321</v>
      </c>
      <c r="G172" s="196">
        <v>282</v>
      </c>
      <c r="H172" s="196">
        <v>331</v>
      </c>
      <c r="I172" s="196">
        <v>483</v>
      </c>
      <c r="J172" s="196">
        <v>334</v>
      </c>
      <c r="K172" s="197">
        <v>529</v>
      </c>
      <c r="L172" s="197">
        <v>389</v>
      </c>
      <c r="M172" s="197">
        <v>305</v>
      </c>
      <c r="N172" s="197">
        <v>306</v>
      </c>
      <c r="O172" s="197">
        <v>319</v>
      </c>
      <c r="P172" s="197">
        <v>315</v>
      </c>
      <c r="Q172" s="197">
        <v>270</v>
      </c>
      <c r="R172" s="197">
        <v>360</v>
      </c>
      <c r="S172" s="198">
        <v>345</v>
      </c>
      <c r="T172" s="198">
        <v>317</v>
      </c>
      <c r="U172" s="198">
        <v>281</v>
      </c>
      <c r="V172" s="198">
        <v>335</v>
      </c>
      <c r="W172" s="198">
        <v>211</v>
      </c>
      <c r="X172" s="198">
        <v>253</v>
      </c>
    </row>
    <row r="173" spans="2:24">
      <c r="B173" s="19" t="s">
        <v>200</v>
      </c>
      <c r="C173" s="196">
        <v>824</v>
      </c>
      <c r="D173" s="196">
        <v>439</v>
      </c>
      <c r="E173" s="196">
        <v>461</v>
      </c>
      <c r="F173" s="196">
        <v>374</v>
      </c>
      <c r="G173" s="196">
        <v>388</v>
      </c>
      <c r="H173" s="196">
        <v>491</v>
      </c>
      <c r="I173" s="196">
        <v>624</v>
      </c>
      <c r="J173" s="196">
        <v>450</v>
      </c>
      <c r="K173" s="197">
        <v>623</v>
      </c>
      <c r="L173" s="197">
        <v>513</v>
      </c>
      <c r="M173" s="197">
        <v>375</v>
      </c>
      <c r="N173" s="197">
        <v>416</v>
      </c>
      <c r="O173" s="197">
        <v>511</v>
      </c>
      <c r="P173" s="197">
        <v>574</v>
      </c>
      <c r="Q173" s="197">
        <v>405</v>
      </c>
      <c r="R173" s="197">
        <v>467</v>
      </c>
      <c r="S173" s="198">
        <v>500</v>
      </c>
      <c r="T173" s="198">
        <v>507</v>
      </c>
      <c r="U173" s="198">
        <v>402</v>
      </c>
      <c r="V173" s="198">
        <v>528</v>
      </c>
      <c r="W173" s="198">
        <v>363</v>
      </c>
      <c r="X173" s="198">
        <v>479</v>
      </c>
    </row>
    <row r="174" spans="2:24">
      <c r="B174" s="19" t="s">
        <v>201</v>
      </c>
      <c r="C174" s="196">
        <v>600</v>
      </c>
      <c r="D174" s="196">
        <v>392</v>
      </c>
      <c r="E174" s="196">
        <v>417</v>
      </c>
      <c r="F174" s="196">
        <v>366</v>
      </c>
      <c r="G174" s="196">
        <v>359</v>
      </c>
      <c r="H174" s="196">
        <v>515</v>
      </c>
      <c r="I174" s="196">
        <v>623</v>
      </c>
      <c r="J174" s="196">
        <v>506</v>
      </c>
      <c r="K174" s="197">
        <v>779</v>
      </c>
      <c r="L174" s="197">
        <v>583</v>
      </c>
      <c r="M174" s="197">
        <v>554</v>
      </c>
      <c r="N174" s="197">
        <v>600</v>
      </c>
      <c r="O174" s="197">
        <v>724</v>
      </c>
      <c r="P174" s="197">
        <v>856</v>
      </c>
      <c r="Q174" s="197">
        <v>635</v>
      </c>
      <c r="R174" s="197">
        <v>775</v>
      </c>
      <c r="S174" s="198">
        <v>791</v>
      </c>
      <c r="T174" s="198">
        <v>697</v>
      </c>
      <c r="U174" s="198">
        <v>604</v>
      </c>
      <c r="V174" s="198">
        <v>758</v>
      </c>
      <c r="W174" s="198">
        <v>574</v>
      </c>
      <c r="X174" s="198">
        <v>817</v>
      </c>
    </row>
    <row r="175" spans="2:24">
      <c r="B175" s="19" t="s">
        <v>111</v>
      </c>
      <c r="C175" s="196">
        <v>218</v>
      </c>
      <c r="D175" s="196">
        <v>250</v>
      </c>
      <c r="E175" s="196">
        <v>346</v>
      </c>
      <c r="F175" s="196">
        <v>274</v>
      </c>
      <c r="G175" s="196">
        <v>371</v>
      </c>
      <c r="H175" s="196">
        <v>401</v>
      </c>
      <c r="I175" s="196">
        <v>503</v>
      </c>
      <c r="J175" s="196">
        <v>386</v>
      </c>
      <c r="K175" s="197">
        <v>566</v>
      </c>
      <c r="L175" s="197">
        <v>640</v>
      </c>
      <c r="M175" s="197">
        <v>633</v>
      </c>
      <c r="N175" s="197">
        <v>752</v>
      </c>
      <c r="O175" s="197">
        <v>790</v>
      </c>
      <c r="P175" s="197">
        <v>869</v>
      </c>
      <c r="Q175" s="197">
        <v>806</v>
      </c>
      <c r="R175" s="197">
        <v>974</v>
      </c>
      <c r="S175" s="198">
        <v>969</v>
      </c>
      <c r="T175" s="198">
        <v>882</v>
      </c>
      <c r="U175" s="198">
        <v>849</v>
      </c>
      <c r="V175" s="198">
        <v>957</v>
      </c>
      <c r="W175" s="198">
        <v>742</v>
      </c>
      <c r="X175" s="198">
        <v>1057</v>
      </c>
    </row>
    <row r="176" spans="2:24">
      <c r="B176" s="204" t="s">
        <v>112</v>
      </c>
      <c r="C176" s="196" t="s">
        <v>269</v>
      </c>
      <c r="D176" s="196" t="s">
        <v>269</v>
      </c>
      <c r="E176" s="196" t="s">
        <v>269</v>
      </c>
      <c r="F176" s="196" t="s">
        <v>269</v>
      </c>
      <c r="G176" s="196" t="s">
        <v>269</v>
      </c>
      <c r="H176" s="196" t="s">
        <v>269</v>
      </c>
      <c r="I176" s="196" t="s">
        <v>269</v>
      </c>
      <c r="J176" s="196" t="s">
        <v>269</v>
      </c>
      <c r="K176" s="197">
        <v>3</v>
      </c>
      <c r="L176" s="197">
        <v>15</v>
      </c>
      <c r="M176" s="197">
        <v>27</v>
      </c>
      <c r="N176" s="197">
        <v>85</v>
      </c>
      <c r="O176" s="197">
        <v>109</v>
      </c>
      <c r="P176" s="197">
        <v>117</v>
      </c>
      <c r="Q176" s="197">
        <v>276</v>
      </c>
      <c r="R176" s="197">
        <v>522</v>
      </c>
      <c r="S176" s="198">
        <v>532</v>
      </c>
      <c r="T176" s="198">
        <v>476</v>
      </c>
      <c r="U176" s="198">
        <v>596</v>
      </c>
      <c r="V176" s="198">
        <v>831</v>
      </c>
      <c r="W176" s="198">
        <v>571</v>
      </c>
      <c r="X176" s="198">
        <v>936</v>
      </c>
    </row>
    <row r="177" spans="2:24">
      <c r="B177" s="204" t="s">
        <v>288</v>
      </c>
      <c r="C177" s="196">
        <v>2188</v>
      </c>
      <c r="D177" s="196">
        <v>2076</v>
      </c>
      <c r="E177" s="196">
        <v>2302</v>
      </c>
      <c r="F177" s="196">
        <v>2012</v>
      </c>
      <c r="G177" s="196">
        <v>3159</v>
      </c>
      <c r="H177" s="196">
        <v>5857</v>
      </c>
      <c r="I177" s="196">
        <v>5555</v>
      </c>
      <c r="J177" s="196">
        <v>3382</v>
      </c>
      <c r="K177" s="197">
        <v>3582</v>
      </c>
      <c r="L177" s="197">
        <v>2597</v>
      </c>
      <c r="M177" s="197">
        <v>2653</v>
      </c>
      <c r="N177" s="197">
        <v>2185</v>
      </c>
      <c r="O177" s="197">
        <v>2012</v>
      </c>
      <c r="P177" s="197">
        <v>1830</v>
      </c>
      <c r="Q177" s="197">
        <v>1338</v>
      </c>
      <c r="R177" s="197">
        <v>1297</v>
      </c>
      <c r="S177" s="198">
        <v>1164</v>
      </c>
      <c r="T177" s="198">
        <v>832</v>
      </c>
      <c r="U177" s="198">
        <v>812</v>
      </c>
      <c r="V177" s="198">
        <v>822</v>
      </c>
      <c r="W177" s="198">
        <v>495</v>
      </c>
      <c r="X177" s="198">
        <v>618</v>
      </c>
    </row>
    <row r="178" spans="2:24">
      <c r="B178" s="19" t="s">
        <v>113</v>
      </c>
      <c r="C178" s="196">
        <v>27</v>
      </c>
      <c r="D178" s="196">
        <v>18</v>
      </c>
      <c r="E178" s="196">
        <v>12</v>
      </c>
      <c r="F178" s="196">
        <v>15</v>
      </c>
      <c r="G178" s="196">
        <v>13</v>
      </c>
      <c r="H178" s="196">
        <v>8</v>
      </c>
      <c r="I178" s="196">
        <v>22</v>
      </c>
      <c r="J178" s="196">
        <v>5</v>
      </c>
      <c r="K178" s="197">
        <v>26</v>
      </c>
      <c r="L178" s="197">
        <v>19</v>
      </c>
      <c r="M178" s="197">
        <v>12</v>
      </c>
      <c r="N178" s="197">
        <v>19</v>
      </c>
      <c r="O178" s="197">
        <v>8</v>
      </c>
      <c r="P178" s="197">
        <v>15</v>
      </c>
      <c r="Q178" s="197">
        <v>9</v>
      </c>
      <c r="R178" s="197">
        <v>7</v>
      </c>
      <c r="S178" s="198">
        <v>17</v>
      </c>
      <c r="T178" s="198">
        <v>5</v>
      </c>
      <c r="U178" s="198">
        <v>11</v>
      </c>
      <c r="V178" s="198" t="s">
        <v>218</v>
      </c>
      <c r="W178" s="198">
        <v>13</v>
      </c>
      <c r="X178" s="198">
        <v>13</v>
      </c>
    </row>
    <row r="179" spans="2:24">
      <c r="B179" s="19" t="s">
        <v>202</v>
      </c>
      <c r="C179" s="196">
        <v>600</v>
      </c>
      <c r="D179" s="196">
        <v>516</v>
      </c>
      <c r="E179" s="196">
        <v>763</v>
      </c>
      <c r="F179" s="196">
        <v>777</v>
      </c>
      <c r="G179" s="196">
        <v>945</v>
      </c>
      <c r="H179" s="196">
        <v>1043</v>
      </c>
      <c r="I179" s="196">
        <v>1683</v>
      </c>
      <c r="J179" s="196">
        <v>1485</v>
      </c>
      <c r="K179" s="197">
        <v>2018</v>
      </c>
      <c r="L179" s="197">
        <v>1868</v>
      </c>
      <c r="M179" s="197">
        <v>1878</v>
      </c>
      <c r="N179" s="197">
        <v>1831</v>
      </c>
      <c r="O179" s="197">
        <v>1861</v>
      </c>
      <c r="P179" s="197">
        <v>1613</v>
      </c>
      <c r="Q179" s="197">
        <v>1406</v>
      </c>
      <c r="R179" s="197">
        <v>1692</v>
      </c>
      <c r="S179" s="198">
        <v>1662</v>
      </c>
      <c r="T179" s="198">
        <v>1328</v>
      </c>
      <c r="U179" s="198">
        <v>1179</v>
      </c>
      <c r="V179" s="198">
        <v>1605</v>
      </c>
      <c r="W179" s="198">
        <v>1320</v>
      </c>
      <c r="X179" s="198">
        <v>1324</v>
      </c>
    </row>
    <row r="180" spans="2:24">
      <c r="B180" s="19" t="s">
        <v>203</v>
      </c>
      <c r="C180" s="196">
        <v>404</v>
      </c>
      <c r="D180" s="196">
        <v>306</v>
      </c>
      <c r="E180" s="196">
        <v>322</v>
      </c>
      <c r="F180" s="196">
        <v>273</v>
      </c>
      <c r="G180" s="196">
        <v>332</v>
      </c>
      <c r="H180" s="196">
        <v>338</v>
      </c>
      <c r="I180" s="196">
        <v>347</v>
      </c>
      <c r="J180" s="196">
        <v>315</v>
      </c>
      <c r="K180" s="197">
        <v>433</v>
      </c>
      <c r="L180" s="197">
        <v>403</v>
      </c>
      <c r="M180" s="197">
        <v>336</v>
      </c>
      <c r="N180" s="197">
        <v>311</v>
      </c>
      <c r="O180" s="197">
        <v>293</v>
      </c>
      <c r="P180" s="197">
        <v>263</v>
      </c>
      <c r="Q180" s="197">
        <v>258</v>
      </c>
      <c r="R180" s="197">
        <v>285</v>
      </c>
      <c r="S180" s="198">
        <v>308</v>
      </c>
      <c r="T180" s="198">
        <v>279</v>
      </c>
      <c r="U180" s="198">
        <v>332</v>
      </c>
      <c r="V180" s="198">
        <v>359</v>
      </c>
      <c r="W180" s="198">
        <v>255</v>
      </c>
      <c r="X180" s="198">
        <v>301</v>
      </c>
    </row>
    <row r="181" spans="2:24">
      <c r="B181" s="19" t="s">
        <v>204</v>
      </c>
      <c r="C181" s="196">
        <v>2793</v>
      </c>
      <c r="D181" s="196">
        <v>2151</v>
      </c>
      <c r="E181" s="196">
        <v>2278</v>
      </c>
      <c r="F181" s="196">
        <v>1881</v>
      </c>
      <c r="G181" s="196">
        <v>2385</v>
      </c>
      <c r="H181" s="196">
        <v>2252</v>
      </c>
      <c r="I181" s="196">
        <v>2395</v>
      </c>
      <c r="J181" s="196">
        <v>1799</v>
      </c>
      <c r="K181" s="197">
        <v>2105</v>
      </c>
      <c r="L181" s="197">
        <v>2484</v>
      </c>
      <c r="M181" s="197">
        <v>2029</v>
      </c>
      <c r="N181" s="197">
        <v>1981</v>
      </c>
      <c r="O181" s="197">
        <v>1814</v>
      </c>
      <c r="P181" s="197">
        <v>2196</v>
      </c>
      <c r="Q181" s="197">
        <v>1832</v>
      </c>
      <c r="R181" s="197">
        <v>2004</v>
      </c>
      <c r="S181" s="198">
        <v>2043</v>
      </c>
      <c r="T181" s="198">
        <v>1789</v>
      </c>
      <c r="U181" s="198">
        <v>2476</v>
      </c>
      <c r="V181" s="198">
        <v>3365</v>
      </c>
      <c r="W181" s="198">
        <v>2455</v>
      </c>
      <c r="X181" s="198">
        <v>3570</v>
      </c>
    </row>
    <row r="182" spans="2:24">
      <c r="B182" s="19" t="s">
        <v>114</v>
      </c>
      <c r="C182" s="196">
        <v>1245</v>
      </c>
      <c r="D182" s="196">
        <v>1167</v>
      </c>
      <c r="E182" s="196">
        <v>1789</v>
      </c>
      <c r="F182" s="196">
        <v>2235</v>
      </c>
      <c r="G182" s="196">
        <v>2714</v>
      </c>
      <c r="H182" s="196">
        <v>3238</v>
      </c>
      <c r="I182" s="196">
        <v>4242</v>
      </c>
      <c r="J182" s="196">
        <v>3594</v>
      </c>
      <c r="K182" s="197">
        <v>3816</v>
      </c>
      <c r="L182" s="197">
        <v>3818</v>
      </c>
      <c r="M182" s="197">
        <v>5728</v>
      </c>
      <c r="N182" s="197">
        <v>7971</v>
      </c>
      <c r="O182" s="197">
        <v>9286</v>
      </c>
      <c r="P182" s="197">
        <v>6875</v>
      </c>
      <c r="Q182" s="197">
        <v>4097</v>
      </c>
      <c r="R182" s="197">
        <v>3691</v>
      </c>
      <c r="S182" s="198">
        <v>3998</v>
      </c>
      <c r="T182" s="198">
        <v>3774</v>
      </c>
      <c r="U182" s="198">
        <v>3983</v>
      </c>
      <c r="V182" s="198">
        <v>6915</v>
      </c>
      <c r="W182" s="198">
        <v>5685</v>
      </c>
      <c r="X182" s="198">
        <v>4601</v>
      </c>
    </row>
    <row r="183" spans="2:24">
      <c r="B183" s="19" t="s">
        <v>115</v>
      </c>
      <c r="C183" s="196">
        <v>998</v>
      </c>
      <c r="D183" s="196">
        <v>835</v>
      </c>
      <c r="E183" s="196">
        <v>961</v>
      </c>
      <c r="F183" s="196">
        <v>827</v>
      </c>
      <c r="G183" s="196">
        <v>980</v>
      </c>
      <c r="H183" s="196">
        <v>927</v>
      </c>
      <c r="I183" s="196">
        <v>1023</v>
      </c>
      <c r="J183" s="196">
        <v>1024</v>
      </c>
      <c r="K183" s="197">
        <v>1377</v>
      </c>
      <c r="L183" s="197">
        <v>1367</v>
      </c>
      <c r="M183" s="197">
        <v>1421</v>
      </c>
      <c r="N183" s="197">
        <v>1334</v>
      </c>
      <c r="O183" s="197">
        <v>1146</v>
      </c>
      <c r="P183" s="197">
        <v>1258</v>
      </c>
      <c r="Q183" s="197">
        <v>1104</v>
      </c>
      <c r="R183" s="197">
        <v>1246</v>
      </c>
      <c r="S183" s="198">
        <v>1497</v>
      </c>
      <c r="T183" s="198">
        <v>1364</v>
      </c>
      <c r="U183" s="198">
        <v>1481</v>
      </c>
      <c r="V183" s="198">
        <v>1609</v>
      </c>
      <c r="W183" s="198">
        <v>1140</v>
      </c>
      <c r="X183" s="198">
        <v>1577</v>
      </c>
    </row>
    <row r="184" spans="2:24">
      <c r="B184" s="19" t="s">
        <v>315</v>
      </c>
      <c r="C184" s="196">
        <v>11</v>
      </c>
      <c r="D184" s="196">
        <v>3</v>
      </c>
      <c r="E184" s="196">
        <v>8</v>
      </c>
      <c r="F184" s="196">
        <v>7</v>
      </c>
      <c r="G184" s="196">
        <v>5</v>
      </c>
      <c r="H184" s="196">
        <v>5</v>
      </c>
      <c r="I184" s="196">
        <v>10</v>
      </c>
      <c r="J184" s="196">
        <v>4</v>
      </c>
      <c r="K184" s="197">
        <v>8</v>
      </c>
      <c r="L184" s="197">
        <v>21</v>
      </c>
      <c r="M184" s="197">
        <v>8</v>
      </c>
      <c r="N184" s="197">
        <v>15</v>
      </c>
      <c r="O184" s="197">
        <v>10</v>
      </c>
      <c r="P184" s="197">
        <v>15</v>
      </c>
      <c r="Q184" s="197">
        <v>7</v>
      </c>
      <c r="R184" s="197">
        <v>12</v>
      </c>
      <c r="S184" s="198">
        <v>8</v>
      </c>
      <c r="T184" s="198">
        <v>16</v>
      </c>
      <c r="U184" s="198">
        <v>13</v>
      </c>
      <c r="V184" s="198">
        <v>25</v>
      </c>
      <c r="W184" s="198" t="s">
        <v>218</v>
      </c>
      <c r="X184" s="198">
        <v>19</v>
      </c>
    </row>
    <row r="185" spans="2:24">
      <c r="B185" s="19" t="s">
        <v>205</v>
      </c>
      <c r="C185" s="196">
        <v>1965</v>
      </c>
      <c r="D185" s="196">
        <v>1468</v>
      </c>
      <c r="E185" s="196">
        <v>1526</v>
      </c>
      <c r="F185" s="196">
        <v>1262</v>
      </c>
      <c r="G185" s="196">
        <v>1453</v>
      </c>
      <c r="H185" s="196">
        <v>1495</v>
      </c>
      <c r="I185" s="196">
        <v>2225</v>
      </c>
      <c r="J185" s="196">
        <v>2069</v>
      </c>
      <c r="K185" s="197">
        <v>2980</v>
      </c>
      <c r="L185" s="197">
        <v>2436</v>
      </c>
      <c r="M185" s="197">
        <v>2550</v>
      </c>
      <c r="N185" s="197">
        <v>2566</v>
      </c>
      <c r="O185" s="197">
        <v>2294</v>
      </c>
      <c r="P185" s="197">
        <v>2283</v>
      </c>
      <c r="Q185" s="197">
        <v>2083</v>
      </c>
      <c r="R185" s="197">
        <v>2538</v>
      </c>
      <c r="S185" s="198">
        <v>2197</v>
      </c>
      <c r="T185" s="198">
        <v>1901</v>
      </c>
      <c r="U185" s="198">
        <v>2268</v>
      </c>
      <c r="V185" s="198">
        <v>2967</v>
      </c>
      <c r="W185" s="198">
        <v>2084</v>
      </c>
      <c r="X185" s="198">
        <v>2442</v>
      </c>
    </row>
    <row r="186" spans="2:24">
      <c r="B186" s="19" t="s">
        <v>206</v>
      </c>
      <c r="C186" s="196">
        <v>514</v>
      </c>
      <c r="D186" s="196">
        <v>739</v>
      </c>
      <c r="E186" s="196">
        <v>1012</v>
      </c>
      <c r="F186" s="196">
        <v>839</v>
      </c>
      <c r="G186" s="196">
        <v>1104</v>
      </c>
      <c r="H186" s="196">
        <v>1551</v>
      </c>
      <c r="I186" s="196">
        <v>2587</v>
      </c>
      <c r="J186" s="196">
        <v>2785</v>
      </c>
      <c r="K186" s="197">
        <v>2893</v>
      </c>
      <c r="L186" s="197">
        <v>2855</v>
      </c>
      <c r="M186" s="197">
        <v>2885</v>
      </c>
      <c r="N186" s="197">
        <v>2444</v>
      </c>
      <c r="O186" s="197">
        <v>2291</v>
      </c>
      <c r="P186" s="197">
        <v>1924</v>
      </c>
      <c r="Q186" s="197">
        <v>1482</v>
      </c>
      <c r="R186" s="197">
        <v>1740</v>
      </c>
      <c r="S186" s="198">
        <v>1776</v>
      </c>
      <c r="T186" s="198">
        <v>1348</v>
      </c>
      <c r="U186" s="198">
        <v>1613</v>
      </c>
      <c r="V186" s="198">
        <v>2528</v>
      </c>
      <c r="W186" s="198">
        <v>1753</v>
      </c>
      <c r="X186" s="198">
        <v>1798</v>
      </c>
    </row>
    <row r="187" spans="2:24">
      <c r="B187" s="19" t="s">
        <v>316</v>
      </c>
      <c r="C187" s="196" t="s">
        <v>269</v>
      </c>
      <c r="D187" s="196" t="s">
        <v>269</v>
      </c>
      <c r="E187" s="196" t="s">
        <v>269</v>
      </c>
      <c r="F187" s="196" t="s">
        <v>269</v>
      </c>
      <c r="G187" s="196" t="s">
        <v>269</v>
      </c>
      <c r="H187" s="196" t="s">
        <v>269</v>
      </c>
      <c r="I187" s="196" t="s">
        <v>269</v>
      </c>
      <c r="J187" s="196" t="s">
        <v>269</v>
      </c>
      <c r="K187" s="197" t="s">
        <v>269</v>
      </c>
      <c r="L187" s="197" t="s">
        <v>269</v>
      </c>
      <c r="M187" s="197" t="s">
        <v>269</v>
      </c>
      <c r="N187" s="197" t="s">
        <v>269</v>
      </c>
      <c r="O187" s="197">
        <v>81</v>
      </c>
      <c r="P187" s="197">
        <v>139</v>
      </c>
      <c r="Q187" s="197">
        <v>132</v>
      </c>
      <c r="R187" s="197">
        <v>131</v>
      </c>
      <c r="S187" s="198">
        <v>101</v>
      </c>
      <c r="T187" s="198">
        <v>74</v>
      </c>
      <c r="U187" s="198">
        <v>109</v>
      </c>
      <c r="V187" s="198">
        <v>146</v>
      </c>
      <c r="W187" s="198">
        <v>101</v>
      </c>
      <c r="X187" s="198">
        <v>122</v>
      </c>
    </row>
    <row r="188" spans="2:24">
      <c r="B188" s="19" t="s">
        <v>207</v>
      </c>
      <c r="C188" s="196">
        <v>369</v>
      </c>
      <c r="D188" s="196">
        <v>321</v>
      </c>
      <c r="E188" s="196">
        <v>819</v>
      </c>
      <c r="F188" s="196">
        <v>948</v>
      </c>
      <c r="G188" s="196">
        <v>1016</v>
      </c>
      <c r="H188" s="196">
        <v>980</v>
      </c>
      <c r="I188" s="196">
        <v>984</v>
      </c>
      <c r="J188" s="196">
        <v>786</v>
      </c>
      <c r="K188" s="197">
        <v>1207</v>
      </c>
      <c r="L188" s="197">
        <v>940</v>
      </c>
      <c r="M188" s="197">
        <v>774</v>
      </c>
      <c r="N188" s="197">
        <v>872</v>
      </c>
      <c r="O188" s="197">
        <v>798</v>
      </c>
      <c r="P188" s="197">
        <v>783</v>
      </c>
      <c r="Q188" s="197">
        <v>724</v>
      </c>
      <c r="R188" s="197">
        <v>885</v>
      </c>
      <c r="S188" s="198">
        <v>795</v>
      </c>
      <c r="T188" s="198">
        <v>708</v>
      </c>
      <c r="U188" s="198">
        <v>797</v>
      </c>
      <c r="V188" s="198">
        <v>936</v>
      </c>
      <c r="W188" s="198">
        <v>731</v>
      </c>
      <c r="X188" s="198">
        <v>1039</v>
      </c>
    </row>
    <row r="189" spans="2:24">
      <c r="B189" s="19" t="s">
        <v>208</v>
      </c>
      <c r="C189" s="196">
        <v>652</v>
      </c>
      <c r="D189" s="196">
        <v>516</v>
      </c>
      <c r="E189" s="196">
        <v>462</v>
      </c>
      <c r="F189" s="196">
        <v>430</v>
      </c>
      <c r="G189" s="196">
        <v>487</v>
      </c>
      <c r="H189" s="196">
        <v>541</v>
      </c>
      <c r="I189" s="196">
        <v>539</v>
      </c>
      <c r="J189" s="196">
        <v>501</v>
      </c>
      <c r="K189" s="197">
        <v>658</v>
      </c>
      <c r="L189" s="197">
        <v>529</v>
      </c>
      <c r="M189" s="197">
        <v>484</v>
      </c>
      <c r="N189" s="197">
        <v>427</v>
      </c>
      <c r="O189" s="197">
        <v>427</v>
      </c>
      <c r="P189" s="197">
        <v>452</v>
      </c>
      <c r="Q189" s="197">
        <v>388</v>
      </c>
      <c r="R189" s="197">
        <v>411</v>
      </c>
      <c r="S189" s="198">
        <v>375</v>
      </c>
      <c r="T189" s="198">
        <v>333</v>
      </c>
      <c r="U189" s="198">
        <v>436</v>
      </c>
      <c r="V189" s="198">
        <v>488</v>
      </c>
      <c r="W189" s="198">
        <v>365</v>
      </c>
      <c r="X189" s="198">
        <v>459</v>
      </c>
    </row>
    <row r="190" spans="2:24">
      <c r="B190" s="19" t="s">
        <v>317</v>
      </c>
      <c r="C190" s="196">
        <v>161</v>
      </c>
      <c r="D190" s="196">
        <v>111</v>
      </c>
      <c r="E190" s="196">
        <v>119</v>
      </c>
      <c r="F190" s="196">
        <v>120</v>
      </c>
      <c r="G190" s="196">
        <v>97</v>
      </c>
      <c r="H190" s="196">
        <v>125</v>
      </c>
      <c r="I190" s="196">
        <v>222</v>
      </c>
      <c r="J190" s="196">
        <v>159</v>
      </c>
      <c r="K190" s="197">
        <v>202</v>
      </c>
      <c r="L190" s="197">
        <v>198</v>
      </c>
      <c r="M190" s="197">
        <v>161</v>
      </c>
      <c r="N190" s="197">
        <v>194</v>
      </c>
      <c r="O190" s="197">
        <v>189</v>
      </c>
      <c r="P190" s="197">
        <v>160</v>
      </c>
      <c r="Q190" s="197">
        <v>127</v>
      </c>
      <c r="R190" s="197">
        <v>183</v>
      </c>
      <c r="S190" s="198">
        <v>164</v>
      </c>
      <c r="T190" s="198">
        <v>143</v>
      </c>
      <c r="U190" s="198">
        <v>176</v>
      </c>
      <c r="V190" s="198">
        <v>170</v>
      </c>
      <c r="W190" s="198">
        <v>91</v>
      </c>
      <c r="X190" s="198">
        <v>156</v>
      </c>
    </row>
    <row r="191" spans="2:24">
      <c r="B191" s="19" t="s">
        <v>209</v>
      </c>
      <c r="C191" s="196">
        <v>5197</v>
      </c>
      <c r="D191" s="196">
        <v>4088</v>
      </c>
      <c r="E191" s="196">
        <v>4013</v>
      </c>
      <c r="F191" s="196">
        <v>3636</v>
      </c>
      <c r="G191" s="196">
        <v>3779</v>
      </c>
      <c r="H191" s="196">
        <v>4314</v>
      </c>
      <c r="I191" s="196">
        <v>4583</v>
      </c>
      <c r="J191" s="196">
        <v>4438</v>
      </c>
      <c r="K191" s="197">
        <v>6930</v>
      </c>
      <c r="L191" s="197">
        <v>4962</v>
      </c>
      <c r="M191" s="197">
        <v>4112</v>
      </c>
      <c r="N191" s="197">
        <v>5299</v>
      </c>
      <c r="O191" s="197">
        <v>6585</v>
      </c>
      <c r="P191" s="197">
        <v>5544</v>
      </c>
      <c r="Q191" s="197">
        <v>4805</v>
      </c>
      <c r="R191" s="197">
        <v>5213</v>
      </c>
      <c r="S191" s="198">
        <v>5211</v>
      </c>
      <c r="T191" s="198">
        <v>4672</v>
      </c>
      <c r="U191" s="198">
        <v>5327</v>
      </c>
      <c r="V191" s="198">
        <v>6678</v>
      </c>
      <c r="W191" s="198">
        <v>5573</v>
      </c>
      <c r="X191" s="198">
        <v>6602</v>
      </c>
    </row>
    <row r="192" spans="2:24">
      <c r="B192" s="19" t="s">
        <v>116</v>
      </c>
      <c r="C192" s="196">
        <v>419</v>
      </c>
      <c r="D192" s="196">
        <v>333</v>
      </c>
      <c r="E192" s="196">
        <v>345</v>
      </c>
      <c r="F192" s="196">
        <v>295</v>
      </c>
      <c r="G192" s="196">
        <v>348</v>
      </c>
      <c r="H192" s="196">
        <v>363</v>
      </c>
      <c r="I192" s="196">
        <v>490</v>
      </c>
      <c r="J192" s="196">
        <v>356</v>
      </c>
      <c r="K192" s="197">
        <v>464</v>
      </c>
      <c r="L192" s="197">
        <v>567</v>
      </c>
      <c r="M192" s="197">
        <v>466</v>
      </c>
      <c r="N192" s="197">
        <v>516</v>
      </c>
      <c r="O192" s="197">
        <v>543</v>
      </c>
      <c r="P192" s="197">
        <v>647</v>
      </c>
      <c r="Q192" s="197">
        <v>525</v>
      </c>
      <c r="R192" s="197">
        <v>553</v>
      </c>
      <c r="S192" s="198">
        <v>639</v>
      </c>
      <c r="T192" s="198">
        <v>547</v>
      </c>
      <c r="U192" s="198">
        <v>561</v>
      </c>
      <c r="V192" s="198">
        <v>731</v>
      </c>
      <c r="W192" s="198">
        <v>530</v>
      </c>
      <c r="X192" s="198">
        <v>563</v>
      </c>
    </row>
    <row r="193" spans="2:24">
      <c r="B193" s="19" t="s">
        <v>318</v>
      </c>
      <c r="C193" s="196">
        <v>406</v>
      </c>
      <c r="D193" s="196">
        <v>368</v>
      </c>
      <c r="E193" s="196">
        <v>234</v>
      </c>
      <c r="F193" s="196">
        <v>127</v>
      </c>
      <c r="G193" s="196">
        <v>117</v>
      </c>
      <c r="H193" s="196">
        <v>116</v>
      </c>
      <c r="I193" s="196">
        <v>147</v>
      </c>
      <c r="J193" s="196">
        <v>109</v>
      </c>
      <c r="K193" s="197">
        <v>168</v>
      </c>
      <c r="L193" s="197">
        <v>156</v>
      </c>
      <c r="M193" s="197">
        <v>178</v>
      </c>
      <c r="N193" s="197">
        <v>155</v>
      </c>
      <c r="O193" s="197">
        <v>142</v>
      </c>
      <c r="P193" s="197">
        <v>168</v>
      </c>
      <c r="Q193" s="197">
        <v>146</v>
      </c>
      <c r="R193" s="197">
        <v>156</v>
      </c>
      <c r="S193" s="198">
        <v>212</v>
      </c>
      <c r="T193" s="198">
        <v>222</v>
      </c>
      <c r="U193" s="198">
        <v>261</v>
      </c>
      <c r="V193" s="198">
        <v>364</v>
      </c>
      <c r="W193" s="198">
        <v>251</v>
      </c>
      <c r="X193" s="198">
        <v>384</v>
      </c>
    </row>
    <row r="194" spans="2:24">
      <c r="B194" s="19" t="s">
        <v>117</v>
      </c>
      <c r="C194" s="196">
        <v>58</v>
      </c>
      <c r="D194" s="196">
        <v>57</v>
      </c>
      <c r="E194" s="196">
        <v>113</v>
      </c>
      <c r="F194" s="196">
        <v>153</v>
      </c>
      <c r="G194" s="196">
        <v>204</v>
      </c>
      <c r="H194" s="196">
        <v>291</v>
      </c>
      <c r="I194" s="196">
        <v>536</v>
      </c>
      <c r="J194" s="196">
        <v>473</v>
      </c>
      <c r="K194" s="197">
        <v>673</v>
      </c>
      <c r="L194" s="197">
        <v>1132</v>
      </c>
      <c r="M194" s="197">
        <v>1253</v>
      </c>
      <c r="N194" s="197">
        <v>1523</v>
      </c>
      <c r="O194" s="197">
        <v>1448</v>
      </c>
      <c r="P194" s="197">
        <v>1380</v>
      </c>
      <c r="Q194" s="197">
        <v>1141</v>
      </c>
      <c r="R194" s="197">
        <v>1171</v>
      </c>
      <c r="S194" s="198">
        <v>1099</v>
      </c>
      <c r="T194" s="198">
        <v>907</v>
      </c>
      <c r="U194" s="198">
        <v>893</v>
      </c>
      <c r="V194" s="198">
        <v>1055</v>
      </c>
      <c r="W194" s="198">
        <v>927</v>
      </c>
      <c r="X194" s="198">
        <v>1124</v>
      </c>
    </row>
    <row r="195" spans="2:24">
      <c r="B195" s="19" t="s">
        <v>118</v>
      </c>
      <c r="C195" s="196">
        <v>365</v>
      </c>
      <c r="D195" s="196">
        <v>301</v>
      </c>
      <c r="E195" s="196">
        <v>246</v>
      </c>
      <c r="F195" s="196">
        <v>182</v>
      </c>
      <c r="G195" s="196">
        <v>207</v>
      </c>
      <c r="H195" s="196">
        <v>246</v>
      </c>
      <c r="I195" s="196">
        <v>235</v>
      </c>
      <c r="J195" s="196">
        <v>251</v>
      </c>
      <c r="K195" s="197">
        <v>421</v>
      </c>
      <c r="L195" s="197">
        <v>269</v>
      </c>
      <c r="M195" s="197">
        <v>208</v>
      </c>
      <c r="N195" s="197">
        <v>251</v>
      </c>
      <c r="O195" s="197">
        <v>306</v>
      </c>
      <c r="P195" s="197">
        <v>371</v>
      </c>
      <c r="Q195" s="197">
        <v>473</v>
      </c>
      <c r="R195" s="197">
        <v>352</v>
      </c>
      <c r="S195" s="198">
        <v>337</v>
      </c>
      <c r="T195" s="198">
        <v>262</v>
      </c>
      <c r="U195" s="198">
        <v>319</v>
      </c>
      <c r="V195" s="198">
        <v>354</v>
      </c>
      <c r="W195" s="198">
        <v>300</v>
      </c>
      <c r="X195" s="198">
        <v>345</v>
      </c>
    </row>
    <row r="196" spans="2:24">
      <c r="B196" s="19" t="s">
        <v>210</v>
      </c>
      <c r="C196" s="196">
        <v>7239</v>
      </c>
      <c r="D196" s="196">
        <v>4474</v>
      </c>
      <c r="E196" s="196">
        <v>4814</v>
      </c>
      <c r="F196" s="196">
        <v>3774</v>
      </c>
      <c r="G196" s="196">
        <v>3958</v>
      </c>
      <c r="H196" s="196">
        <v>4832</v>
      </c>
      <c r="I196" s="196">
        <v>6612</v>
      </c>
      <c r="J196" s="196">
        <v>4514</v>
      </c>
      <c r="K196" s="197">
        <v>7305</v>
      </c>
      <c r="L196" s="197">
        <v>5726</v>
      </c>
      <c r="M196" s="197">
        <v>4740</v>
      </c>
      <c r="N196" s="197">
        <v>5014</v>
      </c>
      <c r="O196" s="197">
        <v>5596</v>
      </c>
      <c r="P196" s="197">
        <v>5784</v>
      </c>
      <c r="Q196" s="197">
        <v>4147</v>
      </c>
      <c r="R196" s="197">
        <v>4869</v>
      </c>
      <c r="S196" s="198">
        <v>4867</v>
      </c>
      <c r="T196" s="198">
        <v>4505</v>
      </c>
      <c r="U196" s="198">
        <v>4379</v>
      </c>
      <c r="V196" s="198">
        <v>4593</v>
      </c>
      <c r="W196" s="198">
        <v>3027</v>
      </c>
      <c r="X196" s="198">
        <v>4189</v>
      </c>
    </row>
    <row r="197" spans="2:24">
      <c r="B197" s="19" t="s">
        <v>211</v>
      </c>
      <c r="C197" s="196">
        <v>167</v>
      </c>
      <c r="D197" s="196">
        <v>157</v>
      </c>
      <c r="E197" s="196">
        <v>165</v>
      </c>
      <c r="F197" s="196">
        <v>119</v>
      </c>
      <c r="G197" s="196">
        <v>192</v>
      </c>
      <c r="H197" s="196">
        <v>226</v>
      </c>
      <c r="I197" s="196">
        <v>315</v>
      </c>
      <c r="J197" s="196">
        <v>299</v>
      </c>
      <c r="K197" s="197">
        <v>390</v>
      </c>
      <c r="L197" s="197">
        <v>479</v>
      </c>
      <c r="M197" s="197">
        <v>407</v>
      </c>
      <c r="N197" s="197">
        <v>377</v>
      </c>
      <c r="O197" s="197">
        <v>345</v>
      </c>
      <c r="P197" s="197">
        <v>362</v>
      </c>
      <c r="Q197" s="197">
        <v>310</v>
      </c>
      <c r="R197" s="197">
        <v>314</v>
      </c>
      <c r="S197" s="198">
        <v>352</v>
      </c>
      <c r="T197" s="198">
        <v>344</v>
      </c>
      <c r="U197" s="198">
        <v>306</v>
      </c>
      <c r="V197" s="198">
        <v>393</v>
      </c>
      <c r="W197" s="198">
        <v>295</v>
      </c>
      <c r="X197" s="198">
        <v>404</v>
      </c>
    </row>
    <row r="198" spans="2:24">
      <c r="B198" s="19" t="s">
        <v>212</v>
      </c>
      <c r="C198" s="196">
        <v>73</v>
      </c>
      <c r="D198" s="196">
        <v>60</v>
      </c>
      <c r="E198" s="196">
        <v>65</v>
      </c>
      <c r="F198" s="196">
        <v>43</v>
      </c>
      <c r="G198" s="196">
        <v>58</v>
      </c>
      <c r="H198" s="196">
        <v>59</v>
      </c>
      <c r="I198" s="196">
        <v>75</v>
      </c>
      <c r="J198" s="196">
        <v>58</v>
      </c>
      <c r="K198" s="197">
        <v>99</v>
      </c>
      <c r="L198" s="197">
        <v>91</v>
      </c>
      <c r="M198" s="197">
        <v>138</v>
      </c>
      <c r="N198" s="197">
        <v>146</v>
      </c>
      <c r="O198" s="197">
        <v>136</v>
      </c>
      <c r="P198" s="197">
        <v>160</v>
      </c>
      <c r="Q198" s="197">
        <v>110</v>
      </c>
      <c r="R198" s="197">
        <v>153</v>
      </c>
      <c r="S198" s="198">
        <v>102</v>
      </c>
      <c r="T198" s="198">
        <v>109</v>
      </c>
      <c r="U198" s="198">
        <v>117</v>
      </c>
      <c r="V198" s="198">
        <v>203</v>
      </c>
      <c r="W198" s="198">
        <v>122</v>
      </c>
      <c r="X198" s="198">
        <v>171</v>
      </c>
    </row>
    <row r="199" spans="2:24">
      <c r="B199" s="19" t="s">
        <v>213</v>
      </c>
      <c r="C199" s="196">
        <v>2069</v>
      </c>
      <c r="D199" s="196">
        <v>1792</v>
      </c>
      <c r="E199" s="196">
        <v>1924</v>
      </c>
      <c r="F199" s="196">
        <v>1724</v>
      </c>
      <c r="G199" s="196">
        <v>1964</v>
      </c>
      <c r="H199" s="196">
        <v>2231</v>
      </c>
      <c r="I199" s="196">
        <v>2742</v>
      </c>
      <c r="J199" s="196">
        <v>2009</v>
      </c>
      <c r="K199" s="197">
        <v>2771</v>
      </c>
      <c r="L199" s="197">
        <v>3219</v>
      </c>
      <c r="M199" s="197">
        <v>3213</v>
      </c>
      <c r="N199" s="197">
        <v>3100</v>
      </c>
      <c r="O199" s="197">
        <v>3329</v>
      </c>
      <c r="P199" s="197">
        <v>3390</v>
      </c>
      <c r="Q199" s="197">
        <v>2925</v>
      </c>
      <c r="R199" s="197">
        <v>3150</v>
      </c>
      <c r="S199" s="198">
        <v>3201</v>
      </c>
      <c r="T199" s="198">
        <v>3111</v>
      </c>
      <c r="U199" s="198">
        <v>3280</v>
      </c>
      <c r="V199" s="198">
        <v>3289</v>
      </c>
      <c r="W199" s="198">
        <v>2305</v>
      </c>
      <c r="X199" s="198">
        <v>3496</v>
      </c>
    </row>
    <row r="200" spans="2:24">
      <c r="B200" s="19" t="s">
        <v>214</v>
      </c>
      <c r="C200" s="196">
        <v>16833</v>
      </c>
      <c r="D200" s="196">
        <v>11819</v>
      </c>
      <c r="E200" s="196">
        <v>12106</v>
      </c>
      <c r="F200" s="196">
        <v>8236</v>
      </c>
      <c r="G200" s="196">
        <v>8069</v>
      </c>
      <c r="H200" s="196">
        <v>9343</v>
      </c>
      <c r="I200" s="196">
        <v>10184</v>
      </c>
      <c r="J200" s="196">
        <v>8594</v>
      </c>
      <c r="K200" s="197">
        <v>10992</v>
      </c>
      <c r="L200" s="197">
        <v>9123</v>
      </c>
      <c r="M200" s="197">
        <v>7345</v>
      </c>
      <c r="N200" s="197">
        <v>8489</v>
      </c>
      <c r="O200" s="197">
        <v>9459</v>
      </c>
      <c r="P200" s="197">
        <v>8624</v>
      </c>
      <c r="Q200" s="197">
        <v>6984</v>
      </c>
      <c r="R200" s="197">
        <v>8926</v>
      </c>
      <c r="S200" s="198">
        <v>8374</v>
      </c>
      <c r="T200" s="198">
        <v>6645</v>
      </c>
      <c r="U200" s="198">
        <v>6995</v>
      </c>
      <c r="V200" s="198">
        <v>8020</v>
      </c>
      <c r="W200" s="198">
        <v>5444</v>
      </c>
      <c r="X200" s="198">
        <v>7351</v>
      </c>
    </row>
    <row r="201" spans="2:24">
      <c r="B201" s="19" t="s">
        <v>119</v>
      </c>
      <c r="C201" s="196">
        <v>429</v>
      </c>
      <c r="D201" s="196">
        <v>296</v>
      </c>
      <c r="E201" s="196">
        <v>321</v>
      </c>
      <c r="F201" s="196">
        <v>279</v>
      </c>
      <c r="G201" s="196">
        <v>327</v>
      </c>
      <c r="H201" s="196">
        <v>340</v>
      </c>
      <c r="I201" s="196">
        <v>477</v>
      </c>
      <c r="J201" s="196">
        <v>344</v>
      </c>
      <c r="K201" s="197">
        <v>541</v>
      </c>
      <c r="L201" s="197">
        <v>489</v>
      </c>
      <c r="M201" s="197">
        <v>637</v>
      </c>
      <c r="N201" s="197">
        <v>838</v>
      </c>
      <c r="O201" s="197">
        <v>820</v>
      </c>
      <c r="P201" s="197">
        <v>763</v>
      </c>
      <c r="Q201" s="197">
        <v>724</v>
      </c>
      <c r="R201" s="197">
        <v>817</v>
      </c>
      <c r="S201" s="198">
        <v>823</v>
      </c>
      <c r="T201" s="198">
        <v>742</v>
      </c>
      <c r="U201" s="198">
        <v>703</v>
      </c>
      <c r="V201" s="198">
        <v>922</v>
      </c>
      <c r="W201" s="198">
        <v>727</v>
      </c>
      <c r="X201" s="198">
        <v>1020</v>
      </c>
    </row>
    <row r="202" spans="2:24">
      <c r="B202" s="19" t="s">
        <v>120</v>
      </c>
      <c r="C202" s="196">
        <v>688</v>
      </c>
      <c r="D202" s="196">
        <v>471</v>
      </c>
      <c r="E202" s="196">
        <v>485</v>
      </c>
      <c r="F202" s="196">
        <v>352</v>
      </c>
      <c r="G202" s="196">
        <v>412</v>
      </c>
      <c r="H202" s="196">
        <v>475</v>
      </c>
      <c r="I202" s="196">
        <v>579</v>
      </c>
      <c r="J202" s="196">
        <v>496</v>
      </c>
      <c r="K202" s="197">
        <v>924</v>
      </c>
      <c r="L202" s="197">
        <v>634</v>
      </c>
      <c r="M202" s="197">
        <v>585</v>
      </c>
      <c r="N202" s="197">
        <v>751</v>
      </c>
      <c r="O202" s="197">
        <v>849</v>
      </c>
      <c r="P202" s="197">
        <v>933</v>
      </c>
      <c r="Q202" s="197">
        <v>812</v>
      </c>
      <c r="R202" s="197">
        <v>902</v>
      </c>
      <c r="S202" s="198">
        <v>1044</v>
      </c>
      <c r="T202" s="198">
        <v>1028</v>
      </c>
      <c r="U202" s="198">
        <v>1074</v>
      </c>
      <c r="V202" s="198">
        <v>1088</v>
      </c>
      <c r="W202" s="198">
        <v>822</v>
      </c>
      <c r="X202" s="198">
        <v>1022</v>
      </c>
    </row>
    <row r="203" spans="2:24">
      <c r="B203" s="19" t="s">
        <v>215</v>
      </c>
      <c r="C203" s="196">
        <v>3078</v>
      </c>
      <c r="D203" s="196">
        <v>2492</v>
      </c>
      <c r="E203" s="196">
        <v>2541</v>
      </c>
      <c r="F203" s="196">
        <v>1480</v>
      </c>
      <c r="G203" s="196">
        <v>1224</v>
      </c>
      <c r="H203" s="196">
        <v>1588</v>
      </c>
      <c r="I203" s="196">
        <v>1821</v>
      </c>
      <c r="J203" s="196">
        <v>1148</v>
      </c>
      <c r="K203" s="197">
        <v>1377</v>
      </c>
      <c r="L203" s="197">
        <v>1513</v>
      </c>
      <c r="M203" s="197">
        <v>1472</v>
      </c>
      <c r="N203" s="197">
        <v>2463</v>
      </c>
      <c r="O203" s="197">
        <v>3071</v>
      </c>
      <c r="P203" s="197">
        <v>2482</v>
      </c>
      <c r="Q203" s="197">
        <v>1725</v>
      </c>
      <c r="R203" s="197">
        <v>1660</v>
      </c>
      <c r="S203" s="198">
        <v>1685</v>
      </c>
      <c r="T203" s="198">
        <v>1498</v>
      </c>
      <c r="U203" s="198">
        <v>1534</v>
      </c>
      <c r="V203" s="198">
        <v>1950</v>
      </c>
      <c r="W203" s="198">
        <v>1482</v>
      </c>
      <c r="X203" s="198">
        <v>2026</v>
      </c>
    </row>
    <row r="204" spans="2:24">
      <c r="B204" s="19" t="s">
        <v>121</v>
      </c>
      <c r="C204" s="196">
        <v>2418</v>
      </c>
      <c r="D204" s="196">
        <v>2103</v>
      </c>
      <c r="E204" s="196">
        <v>2156</v>
      </c>
      <c r="F204" s="196">
        <v>1952</v>
      </c>
      <c r="G204" s="196">
        <v>2385</v>
      </c>
      <c r="H204" s="196">
        <v>2659</v>
      </c>
      <c r="I204" s="196">
        <v>4476</v>
      </c>
      <c r="J204" s="196">
        <v>3575</v>
      </c>
      <c r="K204" s="197">
        <v>6557</v>
      </c>
      <c r="L204" s="197">
        <v>4735</v>
      </c>
      <c r="M204" s="197">
        <v>5243</v>
      </c>
      <c r="N204" s="197">
        <v>6856</v>
      </c>
      <c r="O204" s="197">
        <v>7404</v>
      </c>
      <c r="P204" s="197">
        <v>7648</v>
      </c>
      <c r="Q204" s="197">
        <v>6871</v>
      </c>
      <c r="R204" s="197">
        <v>8192</v>
      </c>
      <c r="S204" s="198">
        <v>7633</v>
      </c>
      <c r="T204" s="198">
        <v>6463</v>
      </c>
      <c r="U204" s="198">
        <v>8176</v>
      </c>
      <c r="V204" s="198">
        <v>9317</v>
      </c>
      <c r="W204" s="198">
        <v>6993</v>
      </c>
      <c r="X204" s="198">
        <v>10215</v>
      </c>
    </row>
    <row r="205" spans="2:24">
      <c r="B205" s="19" t="s">
        <v>122</v>
      </c>
      <c r="C205" s="196">
        <v>55769</v>
      </c>
      <c r="D205" s="196">
        <v>41462</v>
      </c>
      <c r="E205" s="196">
        <v>36757</v>
      </c>
      <c r="F205" s="196">
        <v>25933</v>
      </c>
      <c r="G205" s="196">
        <v>27480</v>
      </c>
      <c r="H205" s="196">
        <v>32926</v>
      </c>
      <c r="I205" s="196">
        <v>29917</v>
      </c>
      <c r="J205" s="196">
        <v>27921</v>
      </c>
      <c r="K205" s="197">
        <v>39584</v>
      </c>
      <c r="L205" s="197">
        <v>31168</v>
      </c>
      <c r="M205" s="197">
        <v>19313</v>
      </c>
      <c r="N205" s="197">
        <v>20922</v>
      </c>
      <c r="O205" s="197">
        <v>23490</v>
      </c>
      <c r="P205" s="197">
        <v>24277</v>
      </c>
      <c r="Q205" s="197">
        <v>18837</v>
      </c>
      <c r="R205" s="197">
        <v>21976</v>
      </c>
      <c r="S205" s="198">
        <v>24848</v>
      </c>
      <c r="T205" s="198">
        <v>19326</v>
      </c>
      <c r="U205" s="198">
        <v>21102</v>
      </c>
      <c r="V205" s="198">
        <v>25652</v>
      </c>
      <c r="W205" s="198">
        <v>22707</v>
      </c>
      <c r="X205" s="198">
        <v>24224</v>
      </c>
    </row>
    <row r="206" spans="2:24">
      <c r="B206" s="19" t="s">
        <v>123</v>
      </c>
      <c r="C206" s="196">
        <v>832</v>
      </c>
      <c r="D206" s="196">
        <v>807</v>
      </c>
      <c r="E206" s="196">
        <v>882</v>
      </c>
      <c r="F206" s="196">
        <v>589</v>
      </c>
      <c r="G206" s="196">
        <v>822</v>
      </c>
      <c r="H206" s="196">
        <v>814</v>
      </c>
      <c r="I206" s="196">
        <v>989</v>
      </c>
      <c r="J206" s="196">
        <v>734</v>
      </c>
      <c r="K206" s="197">
        <v>1080</v>
      </c>
      <c r="L206" s="197">
        <v>1243</v>
      </c>
      <c r="M206" s="197">
        <v>1186</v>
      </c>
      <c r="N206" s="197">
        <v>1320</v>
      </c>
      <c r="O206" s="197">
        <v>1452</v>
      </c>
      <c r="P206" s="197">
        <v>1355</v>
      </c>
      <c r="Q206" s="197">
        <v>1160</v>
      </c>
      <c r="R206" s="197">
        <v>1284</v>
      </c>
      <c r="S206" s="198">
        <v>1490</v>
      </c>
      <c r="T206" s="198">
        <v>1445</v>
      </c>
      <c r="U206" s="198">
        <v>1545</v>
      </c>
      <c r="V206" s="198">
        <v>2509</v>
      </c>
      <c r="W206" s="198">
        <v>2158</v>
      </c>
      <c r="X206" s="198">
        <v>2350</v>
      </c>
    </row>
    <row r="207" spans="2:24">
      <c r="B207" s="19" t="s">
        <v>319</v>
      </c>
      <c r="C207" s="196">
        <v>10</v>
      </c>
      <c r="D207" s="196">
        <v>9</v>
      </c>
      <c r="E207" s="196">
        <v>18</v>
      </c>
      <c r="F207" s="196">
        <v>16</v>
      </c>
      <c r="G207" s="196">
        <v>12</v>
      </c>
      <c r="H207" s="196">
        <v>17</v>
      </c>
      <c r="I207" s="196">
        <v>18</v>
      </c>
      <c r="J207" s="196">
        <v>14</v>
      </c>
      <c r="K207" s="197">
        <v>25</v>
      </c>
      <c r="L207" s="197">
        <v>19</v>
      </c>
      <c r="M207" s="197">
        <v>17</v>
      </c>
      <c r="N207" s="197">
        <v>22</v>
      </c>
      <c r="O207" s="197">
        <v>26</v>
      </c>
      <c r="P207" s="197">
        <v>39</v>
      </c>
      <c r="Q207" s="197">
        <v>26</v>
      </c>
      <c r="R207" s="197">
        <v>26</v>
      </c>
      <c r="S207" s="198">
        <v>52</v>
      </c>
      <c r="T207" s="198">
        <v>48</v>
      </c>
      <c r="U207" s="198">
        <v>65</v>
      </c>
      <c r="V207" s="198">
        <v>96</v>
      </c>
      <c r="W207" s="198">
        <v>94</v>
      </c>
      <c r="X207" s="198">
        <v>103</v>
      </c>
    </row>
    <row r="208" spans="2:24">
      <c r="B208" s="19" t="s">
        <v>124</v>
      </c>
      <c r="C208" s="196">
        <v>227</v>
      </c>
      <c r="D208" s="196">
        <v>158</v>
      </c>
      <c r="E208" s="196">
        <v>168</v>
      </c>
      <c r="F208" s="196">
        <v>134</v>
      </c>
      <c r="G208" s="196">
        <v>180</v>
      </c>
      <c r="H208" s="196">
        <v>159</v>
      </c>
      <c r="I208" s="196">
        <v>239</v>
      </c>
      <c r="J208" s="196">
        <v>212</v>
      </c>
      <c r="K208" s="197">
        <v>290</v>
      </c>
      <c r="L208" s="197">
        <v>289</v>
      </c>
      <c r="M208" s="197">
        <v>317</v>
      </c>
      <c r="N208" s="197">
        <v>337</v>
      </c>
      <c r="O208" s="197">
        <v>338</v>
      </c>
      <c r="P208" s="197">
        <v>352</v>
      </c>
      <c r="Q208" s="197">
        <v>318</v>
      </c>
      <c r="R208" s="197">
        <v>370</v>
      </c>
      <c r="S208" s="198">
        <v>404</v>
      </c>
      <c r="T208" s="198">
        <v>402</v>
      </c>
      <c r="U208" s="198">
        <v>403</v>
      </c>
      <c r="V208" s="198">
        <v>501</v>
      </c>
      <c r="W208" s="198">
        <v>340</v>
      </c>
      <c r="X208" s="198">
        <v>453</v>
      </c>
    </row>
    <row r="209" spans="1:24">
      <c r="B209" s="19" t="s">
        <v>216</v>
      </c>
      <c r="C209" s="196">
        <v>274</v>
      </c>
      <c r="D209" s="196">
        <v>206</v>
      </c>
      <c r="E209" s="196">
        <v>231</v>
      </c>
      <c r="F209" s="196">
        <v>210</v>
      </c>
      <c r="G209" s="196">
        <v>225</v>
      </c>
      <c r="H209" s="196">
        <v>260</v>
      </c>
      <c r="I209" s="196">
        <v>322</v>
      </c>
      <c r="J209" s="196">
        <v>312</v>
      </c>
      <c r="K209" s="197">
        <v>413</v>
      </c>
      <c r="L209" s="197">
        <v>489</v>
      </c>
      <c r="M209" s="197">
        <v>546</v>
      </c>
      <c r="N209" s="197">
        <v>715</v>
      </c>
      <c r="O209" s="197">
        <v>691</v>
      </c>
      <c r="P209" s="197">
        <v>658</v>
      </c>
      <c r="Q209" s="197">
        <v>734</v>
      </c>
      <c r="R209" s="197">
        <v>852</v>
      </c>
      <c r="S209" s="198">
        <v>843</v>
      </c>
      <c r="T209" s="198">
        <v>676</v>
      </c>
      <c r="U209" s="198">
        <v>710</v>
      </c>
      <c r="V209" s="198">
        <v>811</v>
      </c>
      <c r="W209" s="198">
        <v>560</v>
      </c>
      <c r="X209" s="198">
        <v>784</v>
      </c>
    </row>
    <row r="210" spans="1:24" ht="3.75" customHeight="1">
      <c r="B210" s="19"/>
      <c r="C210" s="196"/>
      <c r="D210" s="196"/>
      <c r="E210" s="196"/>
      <c r="F210" s="196"/>
      <c r="G210" s="196"/>
      <c r="H210" s="196"/>
      <c r="I210" s="196"/>
      <c r="J210" s="196"/>
      <c r="K210" s="197"/>
      <c r="L210" s="197"/>
      <c r="M210" s="197"/>
      <c r="N210" s="197"/>
      <c r="O210" s="197"/>
      <c r="P210" s="197"/>
      <c r="Q210" s="197"/>
      <c r="R210" s="197"/>
      <c r="S210" s="198"/>
      <c r="T210" s="198"/>
      <c r="U210" s="198"/>
      <c r="V210" s="198"/>
      <c r="W210" s="198"/>
      <c r="X210" s="198"/>
    </row>
    <row r="211" spans="1:24">
      <c r="A211" s="5"/>
      <c r="B211" s="205" t="s">
        <v>217</v>
      </c>
      <c r="C211" s="200">
        <v>43</v>
      </c>
      <c r="D211" s="200">
        <v>34</v>
      </c>
      <c r="E211" s="200">
        <v>26</v>
      </c>
      <c r="F211" s="200">
        <v>28</v>
      </c>
      <c r="G211" s="200">
        <v>30</v>
      </c>
      <c r="H211" s="200">
        <v>37</v>
      </c>
      <c r="I211" s="200">
        <v>27</v>
      </c>
      <c r="J211" s="200">
        <v>35</v>
      </c>
      <c r="K211" s="201">
        <v>59</v>
      </c>
      <c r="L211" s="201">
        <v>48</v>
      </c>
      <c r="M211" s="201">
        <v>37</v>
      </c>
      <c r="N211" s="201">
        <v>45</v>
      </c>
      <c r="O211" s="201">
        <v>40</v>
      </c>
      <c r="P211" s="201">
        <v>41</v>
      </c>
      <c r="Q211" s="201">
        <v>48</v>
      </c>
      <c r="R211" s="201">
        <v>58</v>
      </c>
      <c r="S211" s="201">
        <v>75</v>
      </c>
      <c r="T211" s="201">
        <v>59</v>
      </c>
      <c r="U211" s="201">
        <v>64</v>
      </c>
      <c r="V211" s="201">
        <v>63</v>
      </c>
      <c r="W211" s="201">
        <v>51</v>
      </c>
      <c r="X211" s="201">
        <v>89</v>
      </c>
    </row>
    <row r="212" spans="1:24">
      <c r="A212" s="5"/>
      <c r="B212" s="206" t="s">
        <v>329</v>
      </c>
      <c r="C212" s="202">
        <v>2623</v>
      </c>
      <c r="D212" s="202">
        <v>1449</v>
      </c>
      <c r="E212" s="202">
        <v>944</v>
      </c>
      <c r="F212" s="202">
        <v>957</v>
      </c>
      <c r="G212" s="202">
        <v>1358</v>
      </c>
      <c r="H212" s="202">
        <v>1270</v>
      </c>
      <c r="I212" s="202">
        <v>880</v>
      </c>
      <c r="J212" s="202">
        <v>648</v>
      </c>
      <c r="K212" s="203">
        <v>1134</v>
      </c>
      <c r="L212" s="203">
        <v>940</v>
      </c>
      <c r="M212" s="203">
        <v>326</v>
      </c>
      <c r="N212" s="203">
        <v>337</v>
      </c>
      <c r="O212" s="203">
        <v>359</v>
      </c>
      <c r="P212" s="203">
        <v>201</v>
      </c>
      <c r="Q212" s="203">
        <v>142</v>
      </c>
      <c r="R212" s="203">
        <v>89</v>
      </c>
      <c r="S212" s="203">
        <v>24</v>
      </c>
      <c r="T212" s="203">
        <v>66</v>
      </c>
      <c r="U212" s="203">
        <v>47</v>
      </c>
      <c r="V212" s="203">
        <v>127</v>
      </c>
      <c r="W212" s="203">
        <v>75</v>
      </c>
      <c r="X212" s="203">
        <v>108</v>
      </c>
    </row>
    <row r="213" spans="1:24" ht="7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24" ht="52.5">
      <c r="A214" s="10"/>
      <c r="B214" s="194" t="s">
        <v>350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27"/>
    </row>
    <row r="215" spans="1:24" ht="114.75">
      <c r="A215" s="10"/>
      <c r="B215" s="207" t="s">
        <v>393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</row>
    <row r="216" spans="1:24">
      <c r="A216" s="28"/>
      <c r="B216" s="208" t="s">
        <v>328</v>
      </c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29"/>
    </row>
    <row r="217" spans="1:24" ht="102">
      <c r="A217" s="10"/>
      <c r="B217" s="195" t="s">
        <v>400</v>
      </c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5"/>
    </row>
    <row r="218" spans="1:24" ht="7.5" customHeight="1">
      <c r="A218" s="5"/>
      <c r="B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</sheetData>
  <mergeCells count="4">
    <mergeCell ref="C3:V3"/>
    <mergeCell ref="Y4:Y7"/>
    <mergeCell ref="B4:B5"/>
    <mergeCell ref="C4:X4"/>
  </mergeCells>
  <conditionalFormatting sqref="H134:X134">
    <cfRule type="cellIs" dxfId="196" priority="1" operator="equal">
      <formula>0</formula>
    </cfRule>
  </conditionalFormatting>
  <conditionalFormatting sqref="H82:X82">
    <cfRule type="cellIs" dxfId="195" priority="4" operator="equal">
      <formula>0</formula>
    </cfRule>
  </conditionalFormatting>
  <conditionalFormatting sqref="H85:X85">
    <cfRule type="cellIs" dxfId="194" priority="3" operator="equal">
      <formula>0</formula>
    </cfRule>
  </conditionalFormatting>
  <conditionalFormatting sqref="H107:X107">
    <cfRule type="cellIs" dxfId="193" priority="2" operator="equal">
      <formula>0</formula>
    </cfRule>
  </conditionalFormatting>
  <hyperlinks>
    <hyperlink ref="Y4:Y7" location="Índice!A1" display="Regresar" xr:uid="{00000000-0004-0000-0300-000000000000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33"/>
  <sheetViews>
    <sheetView showGridLines="0" zoomScaleNormal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baseColWidth="10" defaultColWidth="0" defaultRowHeight="18" zeroHeight="1"/>
  <cols>
    <col min="1" max="1" width="1.42578125" style="1" customWidth="1"/>
    <col min="2" max="2" width="25" style="1" customWidth="1"/>
    <col min="3" max="3" width="9.7109375" style="1" bestFit="1" customWidth="1"/>
    <col min="4" max="5" width="9.5703125" style="1" bestFit="1" customWidth="1"/>
    <col min="6" max="6" width="9.7109375" style="1" bestFit="1" customWidth="1"/>
    <col min="7" max="8" width="9.85546875" style="1" bestFit="1" customWidth="1"/>
    <col min="9" max="10" width="9.5703125" style="1" bestFit="1" customWidth="1"/>
    <col min="11" max="11" width="10.28515625" style="1" bestFit="1" customWidth="1"/>
    <col min="12" max="12" width="9.7109375" style="1" bestFit="1" customWidth="1"/>
    <col min="13" max="15" width="9.5703125" style="1" bestFit="1" customWidth="1"/>
    <col min="16" max="16" width="9.85546875" style="1" bestFit="1" customWidth="1"/>
    <col min="17" max="17" width="9.5703125" style="1" bestFit="1" customWidth="1"/>
    <col min="18" max="18" width="9.42578125" style="1" bestFit="1" customWidth="1"/>
    <col min="19" max="19" width="9.7109375" style="1" bestFit="1" customWidth="1"/>
    <col min="20" max="20" width="9.42578125" style="1" bestFit="1" customWidth="1"/>
    <col min="21" max="21" width="9.7109375" style="1" bestFit="1" customWidth="1"/>
    <col min="22" max="22" width="10" style="1" bestFit="1" customWidth="1"/>
    <col min="23" max="24" width="10" style="1" customWidth="1"/>
    <col min="25" max="25" width="1.42578125" style="1" customWidth="1"/>
    <col min="26" max="27" width="7.140625" style="1" bestFit="1" customWidth="1"/>
    <col min="28" max="28" width="6.85546875" style="1" bestFit="1" customWidth="1"/>
    <col min="29" max="29" width="7.42578125" style="1" bestFit="1" customWidth="1"/>
    <col min="30" max="31" width="6.85546875" style="1" bestFit="1" customWidth="1"/>
    <col min="32" max="32" width="7" style="1" bestFit="1" customWidth="1"/>
    <col min="33" max="37" width="6.85546875" style="1" bestFit="1" customWidth="1"/>
    <col min="38" max="40" width="7" style="1" bestFit="1" customWidth="1"/>
    <col min="41" max="41" width="6.85546875" style="1" bestFit="1" customWidth="1"/>
    <col min="42" max="42" width="7.140625" style="1" bestFit="1" customWidth="1"/>
    <col min="43" max="43" width="6.5703125" style="1" bestFit="1" customWidth="1"/>
    <col min="44" max="45" width="7.7109375" style="1" bestFit="1" customWidth="1"/>
    <col min="46" max="47" width="7.7109375" style="1" customWidth="1"/>
    <col min="48" max="48" width="11.42578125" style="1" customWidth="1"/>
    <col min="49" max="16384" width="11.42578125" style="1" hidden="1"/>
  </cols>
  <sheetData>
    <row r="1" spans="1:48" ht="7.5" customHeight="1">
      <c r="A1" s="1" t="s">
        <v>388</v>
      </c>
    </row>
    <row r="2" spans="1:48" ht="60" customHeight="1">
      <c r="H2" s="35"/>
    </row>
    <row r="3" spans="1:48" ht="41.25" customHeight="1">
      <c r="B3" s="5"/>
      <c r="C3" s="5"/>
      <c r="D3" s="5"/>
      <c r="E3" s="5"/>
      <c r="F3" s="333" t="s">
        <v>398</v>
      </c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  <c r="V3" s="333"/>
      <c r="W3" s="333"/>
      <c r="X3" s="333"/>
      <c r="Y3" s="333"/>
      <c r="Z3" s="333"/>
      <c r="AA3" s="333"/>
      <c r="AB3" s="333"/>
      <c r="AC3" s="333"/>
      <c r="AD3" s="333"/>
      <c r="AE3" s="333"/>
      <c r="AF3" s="333"/>
      <c r="AG3" s="333"/>
      <c r="AH3" s="333"/>
      <c r="AI3" s="333"/>
      <c r="AJ3" s="333"/>
      <c r="AK3" s="333"/>
      <c r="AL3" s="333"/>
      <c r="AM3" s="333"/>
      <c r="AN3" s="333"/>
      <c r="AO3" s="333"/>
      <c r="AP3" s="333"/>
      <c r="AQ3" s="333"/>
      <c r="AR3" s="333"/>
      <c r="AS3" s="333"/>
      <c r="AT3" s="144"/>
      <c r="AU3" s="144"/>
    </row>
    <row r="4" spans="1:48" ht="15" customHeight="1">
      <c r="B4" s="327" t="s">
        <v>283</v>
      </c>
      <c r="C4" s="332" t="s">
        <v>3</v>
      </c>
      <c r="D4" s="332"/>
      <c r="E4" s="332"/>
      <c r="F4" s="332"/>
      <c r="G4" s="332"/>
      <c r="H4" s="332"/>
      <c r="I4" s="332"/>
      <c r="J4" s="332"/>
      <c r="K4" s="332"/>
      <c r="L4" s="332"/>
      <c r="M4" s="332"/>
      <c r="N4" s="332"/>
      <c r="O4" s="332"/>
      <c r="P4" s="332"/>
      <c r="Q4" s="332"/>
      <c r="R4" s="332"/>
      <c r="S4" s="332"/>
      <c r="T4" s="332"/>
      <c r="U4" s="332"/>
      <c r="V4" s="332"/>
      <c r="W4" s="332"/>
      <c r="X4" s="332"/>
      <c r="Y4" s="223"/>
      <c r="Z4" s="332" t="s">
        <v>9</v>
      </c>
      <c r="AA4" s="332"/>
      <c r="AB4" s="332"/>
      <c r="AC4" s="332"/>
      <c r="AD4" s="332"/>
      <c r="AE4" s="332"/>
      <c r="AF4" s="332"/>
      <c r="AG4" s="332"/>
      <c r="AH4" s="332"/>
      <c r="AI4" s="332"/>
      <c r="AJ4" s="332"/>
      <c r="AK4" s="332"/>
      <c r="AL4" s="332"/>
      <c r="AM4" s="332"/>
      <c r="AN4" s="332"/>
      <c r="AO4" s="332"/>
      <c r="AP4" s="332"/>
      <c r="AQ4" s="332"/>
      <c r="AR4" s="332"/>
      <c r="AS4" s="332"/>
      <c r="AT4" s="332"/>
      <c r="AU4" s="332"/>
      <c r="AV4" s="331" t="s">
        <v>369</v>
      </c>
    </row>
    <row r="5" spans="1:48">
      <c r="B5" s="327"/>
      <c r="C5" s="334" t="s">
        <v>282</v>
      </c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224"/>
      <c r="Z5" s="330" t="s">
        <v>282</v>
      </c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1"/>
    </row>
    <row r="6" spans="1:48" ht="15" customHeight="1">
      <c r="B6" s="328"/>
      <c r="C6" s="150">
        <v>2000</v>
      </c>
      <c r="D6" s="150">
        <v>2001</v>
      </c>
      <c r="E6" s="150">
        <v>2002</v>
      </c>
      <c r="F6" s="150">
        <v>2003</v>
      </c>
      <c r="G6" s="150">
        <v>2004</v>
      </c>
      <c r="H6" s="150">
        <v>2005</v>
      </c>
      <c r="I6" s="150">
        <v>2006</v>
      </c>
      <c r="J6" s="150">
        <v>2007</v>
      </c>
      <c r="K6" s="150">
        <v>2008</v>
      </c>
      <c r="L6" s="150">
        <v>2009</v>
      </c>
      <c r="M6" s="150">
        <v>2010</v>
      </c>
      <c r="N6" s="150">
        <v>2011</v>
      </c>
      <c r="O6" s="150">
        <v>2012</v>
      </c>
      <c r="P6" s="150">
        <v>2013</v>
      </c>
      <c r="Q6" s="150">
        <v>2014</v>
      </c>
      <c r="R6" s="150">
        <v>2015</v>
      </c>
      <c r="S6" s="150">
        <v>2016</v>
      </c>
      <c r="T6" s="150">
        <v>2017</v>
      </c>
      <c r="U6" s="150">
        <v>2018</v>
      </c>
      <c r="V6" s="150">
        <v>2019</v>
      </c>
      <c r="W6" s="150">
        <v>2020</v>
      </c>
      <c r="X6" s="150">
        <v>2021</v>
      </c>
      <c r="Y6" s="224"/>
      <c r="Z6" s="150">
        <v>2000</v>
      </c>
      <c r="AA6" s="150">
        <v>2001</v>
      </c>
      <c r="AB6" s="150">
        <v>2002</v>
      </c>
      <c r="AC6" s="150">
        <v>2003</v>
      </c>
      <c r="AD6" s="150">
        <v>2004</v>
      </c>
      <c r="AE6" s="150">
        <v>2005</v>
      </c>
      <c r="AF6" s="150">
        <v>2006</v>
      </c>
      <c r="AG6" s="150">
        <v>2007</v>
      </c>
      <c r="AH6" s="150">
        <v>2008</v>
      </c>
      <c r="AI6" s="150">
        <v>2009</v>
      </c>
      <c r="AJ6" s="150">
        <v>2010</v>
      </c>
      <c r="AK6" s="150">
        <v>2011</v>
      </c>
      <c r="AL6" s="150">
        <v>2012</v>
      </c>
      <c r="AM6" s="150">
        <v>2013</v>
      </c>
      <c r="AN6" s="150">
        <v>2014</v>
      </c>
      <c r="AO6" s="150">
        <v>2015</v>
      </c>
      <c r="AP6" s="150">
        <v>2016</v>
      </c>
      <c r="AQ6" s="150">
        <v>2017</v>
      </c>
      <c r="AR6" s="150">
        <v>2018</v>
      </c>
      <c r="AS6" s="150">
        <v>2019</v>
      </c>
      <c r="AT6" s="150">
        <v>2020</v>
      </c>
      <c r="AU6" s="150">
        <v>2021</v>
      </c>
      <c r="AV6" s="331"/>
    </row>
    <row r="7" spans="1:48">
      <c r="B7" s="175" t="s">
        <v>3</v>
      </c>
      <c r="C7" s="151">
        <v>886021</v>
      </c>
      <c r="D7" s="151">
        <v>606256</v>
      </c>
      <c r="E7" s="151">
        <v>572643</v>
      </c>
      <c r="F7" s="151">
        <v>462430</v>
      </c>
      <c r="G7" s="151">
        <v>537151</v>
      </c>
      <c r="H7" s="151">
        <v>604280</v>
      </c>
      <c r="I7" s="151">
        <v>702580</v>
      </c>
      <c r="J7" s="151">
        <v>660477</v>
      </c>
      <c r="K7" s="151">
        <v>1046539</v>
      </c>
      <c r="L7" s="151">
        <v>743707</v>
      </c>
      <c r="M7" s="148">
        <v>619913</v>
      </c>
      <c r="N7" s="148">
        <v>694193</v>
      </c>
      <c r="O7" s="148">
        <v>757434</v>
      </c>
      <c r="P7" s="148">
        <v>779929</v>
      </c>
      <c r="Q7" s="148">
        <v>653416</v>
      </c>
      <c r="R7" s="148">
        <v>730259</v>
      </c>
      <c r="S7" s="148">
        <v>753060</v>
      </c>
      <c r="T7" s="148">
        <v>707265</v>
      </c>
      <c r="U7" s="148">
        <v>761901</v>
      </c>
      <c r="V7" s="148">
        <v>843581</v>
      </c>
      <c r="W7" s="148">
        <v>628248</v>
      </c>
      <c r="X7" s="148">
        <v>813861</v>
      </c>
      <c r="Y7" s="224"/>
      <c r="Z7" s="152">
        <v>1</v>
      </c>
      <c r="AA7" s="152">
        <v>1</v>
      </c>
      <c r="AB7" s="152">
        <v>1</v>
      </c>
      <c r="AC7" s="152">
        <v>1</v>
      </c>
      <c r="AD7" s="152">
        <v>1</v>
      </c>
      <c r="AE7" s="152">
        <v>1</v>
      </c>
      <c r="AF7" s="152">
        <v>1</v>
      </c>
      <c r="AG7" s="152">
        <v>1</v>
      </c>
      <c r="AH7" s="152">
        <v>1</v>
      </c>
      <c r="AI7" s="152">
        <v>1</v>
      </c>
      <c r="AJ7" s="152">
        <v>1</v>
      </c>
      <c r="AK7" s="152">
        <v>1</v>
      </c>
      <c r="AL7" s="152">
        <v>1</v>
      </c>
      <c r="AM7" s="152">
        <v>1</v>
      </c>
      <c r="AN7" s="152">
        <v>1</v>
      </c>
      <c r="AO7" s="153">
        <v>1</v>
      </c>
      <c r="AP7" s="153">
        <v>1</v>
      </c>
      <c r="AQ7" s="153">
        <v>1</v>
      </c>
      <c r="AR7" s="153">
        <v>1</v>
      </c>
      <c r="AS7" s="153">
        <v>1</v>
      </c>
      <c r="AT7" s="153">
        <v>1</v>
      </c>
      <c r="AU7" s="153">
        <v>1</v>
      </c>
    </row>
    <row r="8" spans="1:48">
      <c r="B8" s="175" t="s">
        <v>221</v>
      </c>
      <c r="C8" s="151">
        <f>SUM(C10:C19)</f>
        <v>488965</v>
      </c>
      <c r="D8" s="151">
        <f>SUM(D10:D19)</f>
        <v>312825</v>
      </c>
      <c r="E8" s="151">
        <f t="shared" ref="E8:X8" si="0">SUM(E10:E19)</f>
        <v>270899</v>
      </c>
      <c r="F8" s="151">
        <f t="shared" si="0"/>
        <v>212855</v>
      </c>
      <c r="G8" s="151">
        <f t="shared" si="0"/>
        <v>246444</v>
      </c>
      <c r="H8" s="151">
        <f t="shared" si="0"/>
        <v>283660</v>
      </c>
      <c r="I8" s="151">
        <f t="shared" si="0"/>
        <v>329052</v>
      </c>
      <c r="J8" s="151">
        <f t="shared" si="0"/>
        <v>346613</v>
      </c>
      <c r="K8" s="151">
        <f t="shared" si="0"/>
        <v>591347</v>
      </c>
      <c r="L8" s="151">
        <f t="shared" si="0"/>
        <v>368038</v>
      </c>
      <c r="M8" s="151">
        <f t="shared" si="0"/>
        <v>287282</v>
      </c>
      <c r="N8" s="151">
        <f t="shared" si="0"/>
        <v>329771</v>
      </c>
      <c r="O8" s="151">
        <f t="shared" si="0"/>
        <v>366208</v>
      </c>
      <c r="P8" s="151">
        <f t="shared" si="0"/>
        <v>379546</v>
      </c>
      <c r="Q8" s="151">
        <f t="shared" si="0"/>
        <v>309945</v>
      </c>
      <c r="R8" s="151">
        <f t="shared" si="0"/>
        <v>345341</v>
      </c>
      <c r="S8" s="151">
        <f t="shared" si="0"/>
        <v>367672</v>
      </c>
      <c r="T8" s="151">
        <f>SUM(T10:T19)</f>
        <v>367150</v>
      </c>
      <c r="U8" s="151">
        <f t="shared" si="0"/>
        <v>391083</v>
      </c>
      <c r="V8" s="151">
        <f t="shared" si="0"/>
        <v>408530</v>
      </c>
      <c r="W8" s="151">
        <f t="shared" si="0"/>
        <v>303327</v>
      </c>
      <c r="X8" s="151">
        <f t="shared" si="0"/>
        <v>404858</v>
      </c>
      <c r="Y8" s="224"/>
      <c r="Z8" s="154">
        <f t="shared" ref="Z8:AO8" si="1">SUM(C10:C19)/C7</f>
        <v>0.55186615215666446</v>
      </c>
      <c r="AA8" s="154">
        <f t="shared" si="1"/>
        <v>0.51599489324641734</v>
      </c>
      <c r="AB8" s="154">
        <f t="shared" si="1"/>
        <v>0.47306786252516836</v>
      </c>
      <c r="AC8" s="154">
        <f t="shared" si="1"/>
        <v>0.46029669355361891</v>
      </c>
      <c r="AD8" s="154">
        <f t="shared" si="1"/>
        <v>0.45879836396097184</v>
      </c>
      <c r="AE8" s="154">
        <f t="shared" si="1"/>
        <v>0.46941815052624614</v>
      </c>
      <c r="AF8" s="154">
        <f t="shared" si="1"/>
        <v>0.46834808847391046</v>
      </c>
      <c r="AG8" s="154">
        <f t="shared" si="1"/>
        <v>0.5247919306804022</v>
      </c>
      <c r="AH8" s="154">
        <f t="shared" si="1"/>
        <v>0.56505013191099429</v>
      </c>
      <c r="AI8" s="154">
        <f t="shared" si="1"/>
        <v>0.49486961935278273</v>
      </c>
      <c r="AJ8" s="154">
        <f t="shared" si="1"/>
        <v>0.46342309324050313</v>
      </c>
      <c r="AK8" s="154">
        <f t="shared" si="1"/>
        <v>0.47504224329545242</v>
      </c>
      <c r="AL8" s="154">
        <f t="shared" si="1"/>
        <v>0.48348502971876095</v>
      </c>
      <c r="AM8" s="154">
        <f t="shared" si="1"/>
        <v>0.4866417327731114</v>
      </c>
      <c r="AN8" s="154">
        <f t="shared" si="1"/>
        <v>0.47434559300659918</v>
      </c>
      <c r="AO8" s="154">
        <f t="shared" si="1"/>
        <v>0.47290207994697769</v>
      </c>
      <c r="AP8" s="154">
        <f>S8/$S$7</f>
        <v>0.48823732504714101</v>
      </c>
      <c r="AQ8" s="154">
        <f>T8/T7</f>
        <v>0.51911235534064315</v>
      </c>
      <c r="AR8" s="154">
        <f>U8/U7</f>
        <v>0.5132989719136738</v>
      </c>
      <c r="AS8" s="154">
        <f>V8/V7</f>
        <v>0.48428070333494944</v>
      </c>
      <c r="AT8" s="154">
        <f t="shared" ref="AT8:AU8" si="2">W8/W7</f>
        <v>0.48281411162470872</v>
      </c>
      <c r="AU8" s="154">
        <f t="shared" si="2"/>
        <v>0.49745349635871483</v>
      </c>
    </row>
    <row r="9" spans="1:48" ht="3.75" customHeight="1">
      <c r="B9" s="48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5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5"/>
    </row>
    <row r="10" spans="1:48">
      <c r="B10" s="30" t="s">
        <v>8</v>
      </c>
      <c r="C10" s="25">
        <v>189051</v>
      </c>
      <c r="D10" s="25">
        <v>102736</v>
      </c>
      <c r="E10" s="25">
        <v>76310</v>
      </c>
      <c r="F10" s="25">
        <v>55946</v>
      </c>
      <c r="G10" s="25">
        <v>63840</v>
      </c>
      <c r="H10" s="25">
        <v>77089</v>
      </c>
      <c r="I10" s="25">
        <v>83979</v>
      </c>
      <c r="J10" s="25">
        <v>122258</v>
      </c>
      <c r="K10" s="25">
        <v>231815</v>
      </c>
      <c r="L10" s="25">
        <v>111630</v>
      </c>
      <c r="M10" s="25">
        <v>67062</v>
      </c>
      <c r="N10" s="25">
        <v>94783</v>
      </c>
      <c r="O10" s="25">
        <v>102181</v>
      </c>
      <c r="P10" s="25">
        <v>99385</v>
      </c>
      <c r="Q10" s="25">
        <v>94889</v>
      </c>
      <c r="R10" s="25">
        <v>105958</v>
      </c>
      <c r="S10" s="25">
        <v>103550</v>
      </c>
      <c r="T10" s="31">
        <v>118569</v>
      </c>
      <c r="U10" s="31">
        <v>132074</v>
      </c>
      <c r="V10" s="31">
        <v>122305</v>
      </c>
      <c r="W10" s="31">
        <v>84090</v>
      </c>
      <c r="X10" s="31">
        <v>113269</v>
      </c>
      <c r="Y10" s="38"/>
      <c r="Z10" s="184">
        <f>C10/$C$7</f>
        <v>0.21337078917994043</v>
      </c>
      <c r="AA10" s="184">
        <f>D10/$D$7</f>
        <v>0.16945976617138633</v>
      </c>
      <c r="AB10" s="184">
        <f>E10/$E$7</f>
        <v>0.13325929069245585</v>
      </c>
      <c r="AC10" s="184">
        <f>F10/$F$7</f>
        <v>0.12098263520965336</v>
      </c>
      <c r="AD10" s="184">
        <f>G10/$G$7</f>
        <v>0.11884926212554757</v>
      </c>
      <c r="AE10" s="184">
        <f>H10/$H$7</f>
        <v>0.12757165552392929</v>
      </c>
      <c r="AF10" s="184">
        <f>I10/$I$7</f>
        <v>0.11952944860371773</v>
      </c>
      <c r="AG10" s="184">
        <f>J10/$J$7</f>
        <v>0.18510561306449733</v>
      </c>
      <c r="AH10" s="184">
        <f t="shared" ref="AH10:AH19" si="3">K10/$K$7</f>
        <v>0.2215063174903181</v>
      </c>
      <c r="AI10" s="184">
        <f>L10/$L$7</f>
        <v>0.15009943432023634</v>
      </c>
      <c r="AJ10" s="184">
        <f>M10/$M$7</f>
        <v>0.10817969618317409</v>
      </c>
      <c r="AK10" s="184">
        <f>N10/$N$7</f>
        <v>0.13653695730149973</v>
      </c>
      <c r="AL10" s="184">
        <f>O10/$O$7</f>
        <v>0.13490416326703053</v>
      </c>
      <c r="AM10" s="184">
        <f>P10/$P$7</f>
        <v>0.12742826590625556</v>
      </c>
      <c r="AN10" s="184">
        <f>Q10/$Q$7</f>
        <v>0.14521989054446172</v>
      </c>
      <c r="AO10" s="184">
        <f>R10/$R$7</f>
        <v>0.1450964657744718</v>
      </c>
      <c r="AP10" s="184">
        <f>S10/$S$7</f>
        <v>0.13750564364061296</v>
      </c>
      <c r="AQ10" s="184">
        <f>T10/$T$7</f>
        <v>0.16764437657737905</v>
      </c>
      <c r="AR10" s="184">
        <f>U10/$U$7</f>
        <v>0.17334798090565573</v>
      </c>
      <c r="AS10" s="184">
        <f>V10/$V$7</f>
        <v>0.14498311365476463</v>
      </c>
      <c r="AT10" s="184">
        <f>W10/$W$7</f>
        <v>0.13384841654887877</v>
      </c>
      <c r="AU10" s="184">
        <f>X10/$X$7</f>
        <v>0.13917487138467133</v>
      </c>
    </row>
    <row r="11" spans="1:48">
      <c r="B11" s="30" t="s">
        <v>87</v>
      </c>
      <c r="C11" s="25">
        <v>42092</v>
      </c>
      <c r="D11" s="25">
        <v>34240</v>
      </c>
      <c r="E11" s="25">
        <v>33737</v>
      </c>
      <c r="F11" s="25">
        <v>29761</v>
      </c>
      <c r="G11" s="25">
        <v>37975</v>
      </c>
      <c r="H11" s="25">
        <v>35962</v>
      </c>
      <c r="I11" s="25">
        <v>47542</v>
      </c>
      <c r="J11" s="25">
        <v>46871</v>
      </c>
      <c r="K11" s="25">
        <v>65971</v>
      </c>
      <c r="L11" s="25">
        <v>52889</v>
      </c>
      <c r="M11" s="25">
        <v>61142</v>
      </c>
      <c r="N11" s="25">
        <v>45985</v>
      </c>
      <c r="O11" s="25">
        <v>42928</v>
      </c>
      <c r="P11" s="25">
        <v>49897</v>
      </c>
      <c r="Q11" s="25">
        <v>37854</v>
      </c>
      <c r="R11" s="25">
        <v>42213</v>
      </c>
      <c r="S11" s="25">
        <v>46188</v>
      </c>
      <c r="T11" s="31">
        <v>50830</v>
      </c>
      <c r="U11" s="31">
        <v>52228</v>
      </c>
      <c r="V11" s="31">
        <v>64638</v>
      </c>
      <c r="W11" s="31">
        <v>48111</v>
      </c>
      <c r="X11" s="31">
        <v>57043</v>
      </c>
      <c r="Y11" s="38"/>
      <c r="Z11" s="184">
        <f t="shared" ref="Z11:Z19" si="4">C11/$C$7</f>
        <v>4.7506774670126331E-2</v>
      </c>
      <c r="AA11" s="184">
        <f t="shared" ref="AA11:AA19" si="5">D11/$D$7</f>
        <v>5.6477791560001059E-2</v>
      </c>
      <c r="AB11" s="184">
        <f t="shared" ref="AB11:AB19" si="6">E11/$E$7</f>
        <v>5.8914541869891014E-2</v>
      </c>
      <c r="AC11" s="184">
        <f t="shared" ref="AC11:AC19" si="7">F11/$F$7</f>
        <v>6.4357848755487321E-2</v>
      </c>
      <c r="AD11" s="184">
        <f t="shared" ref="AD11:AD19" si="8">G11/$G$7</f>
        <v>7.0697066560427138E-2</v>
      </c>
      <c r="AE11" s="184">
        <f t="shared" ref="AE11:AE19" si="9">H11/$H$7</f>
        <v>5.9512146686966305E-2</v>
      </c>
      <c r="AF11" s="184">
        <f t="shared" ref="AF11:AF19" si="10">I11/$I$7</f>
        <v>6.7667738905178063E-2</v>
      </c>
      <c r="AG11" s="184">
        <f t="shared" ref="AG11:AG19" si="11">J11/$J$7</f>
        <v>7.0965378052528699E-2</v>
      </c>
      <c r="AH11" s="184">
        <f t="shared" si="3"/>
        <v>6.3037306779776009E-2</v>
      </c>
      <c r="AI11" s="184">
        <f t="shared" ref="AI11:AI19" si="12">L11/$L$7</f>
        <v>7.111537204840078E-2</v>
      </c>
      <c r="AJ11" s="184">
        <f t="shared" ref="AJ11:AJ19" si="13">M11/$M$7</f>
        <v>9.8629969044043281E-2</v>
      </c>
      <c r="AK11" s="184">
        <f t="shared" ref="AK11:AK19" si="14">N11/$N$7</f>
        <v>6.6242385042776283E-2</v>
      </c>
      <c r="AL11" s="184">
        <f t="shared" ref="AL11:AL19" si="15">O11/$O$7</f>
        <v>5.667556513174745E-2</v>
      </c>
      <c r="AM11" s="184">
        <f t="shared" ref="AM11:AM19" si="16">P11/$P$7</f>
        <v>6.3976336307535686E-2</v>
      </c>
      <c r="AN11" s="184">
        <f t="shared" ref="AN11:AN19" si="17">Q11/$Q$7</f>
        <v>5.7932465688014988E-2</v>
      </c>
      <c r="AO11" s="184">
        <f t="shared" ref="AO11:AO19" si="18">R11/$R$7</f>
        <v>5.7805518316104289E-2</v>
      </c>
      <c r="AP11" s="184">
        <f t="shared" ref="AP11:AP19" si="19">S11/$S$7</f>
        <v>6.1333758266273602E-2</v>
      </c>
      <c r="AQ11" s="184">
        <f t="shared" ref="AQ11:AQ19" si="20">T11/$T$7</f>
        <v>7.1868394449039613E-2</v>
      </c>
      <c r="AR11" s="184">
        <f t="shared" ref="AR11:AR19" si="21">U11/$U$7</f>
        <v>6.8549588463593034E-2</v>
      </c>
      <c r="AS11" s="184">
        <f t="shared" ref="AS11:AS19" si="22">V11/$V$7</f>
        <v>7.6623347372688569E-2</v>
      </c>
      <c r="AT11" s="184">
        <f t="shared" ref="AT11:AT19" si="23">W11/$W$7</f>
        <v>7.6579630973755586E-2</v>
      </c>
      <c r="AU11" s="184">
        <f t="shared" ref="AU11:AU19" si="24">X11/$X$7</f>
        <v>7.0089364154321196E-2</v>
      </c>
    </row>
    <row r="12" spans="1:48">
      <c r="B12" s="30" t="s">
        <v>150</v>
      </c>
      <c r="C12" s="25">
        <v>46442</v>
      </c>
      <c r="D12" s="25">
        <v>35347</v>
      </c>
      <c r="E12" s="25">
        <v>30440</v>
      </c>
      <c r="F12" s="25">
        <v>29043</v>
      </c>
      <c r="G12" s="25">
        <v>31448</v>
      </c>
      <c r="H12" s="25">
        <v>36673</v>
      </c>
      <c r="I12" s="25">
        <v>40500</v>
      </c>
      <c r="J12" s="25">
        <v>38830</v>
      </c>
      <c r="K12" s="25">
        <v>58792</v>
      </c>
      <c r="L12" s="25">
        <v>38934</v>
      </c>
      <c r="M12" s="25">
        <v>35465</v>
      </c>
      <c r="N12" s="25">
        <v>42520</v>
      </c>
      <c r="O12" s="25">
        <v>44958</v>
      </c>
      <c r="P12" s="25">
        <v>43489</v>
      </c>
      <c r="Q12" s="25">
        <v>34591</v>
      </c>
      <c r="R12" s="25">
        <v>40815</v>
      </c>
      <c r="S12" s="25">
        <v>41285</v>
      </c>
      <c r="T12" s="31">
        <v>36830</v>
      </c>
      <c r="U12" s="31">
        <v>38836</v>
      </c>
      <c r="V12" s="31">
        <v>43675</v>
      </c>
      <c r="W12" s="31">
        <v>33422</v>
      </c>
      <c r="X12" s="31">
        <v>48478</v>
      </c>
      <c r="Y12" s="38"/>
      <c r="Z12" s="184">
        <f t="shared" si="4"/>
        <v>5.2416364849140147E-2</v>
      </c>
      <c r="AA12" s="184">
        <f t="shared" si="5"/>
        <v>5.8303752870074686E-2</v>
      </c>
      <c r="AB12" s="184">
        <f t="shared" si="6"/>
        <v>5.3157028026187346E-2</v>
      </c>
      <c r="AC12" s="184">
        <f t="shared" si="7"/>
        <v>6.2805181324741041E-2</v>
      </c>
      <c r="AD12" s="184">
        <f t="shared" si="8"/>
        <v>5.8545920979389411E-2</v>
      </c>
      <c r="AE12" s="184">
        <f t="shared" si="9"/>
        <v>6.0688753557953265E-2</v>
      </c>
      <c r="AF12" s="184">
        <f t="shared" si="10"/>
        <v>5.7644681032764954E-2</v>
      </c>
      <c r="AG12" s="184">
        <f t="shared" si="11"/>
        <v>5.879084358728616E-2</v>
      </c>
      <c r="AH12" s="184">
        <f t="shared" si="3"/>
        <v>5.6177552867117231E-2</v>
      </c>
      <c r="AI12" s="184">
        <f t="shared" si="12"/>
        <v>5.2351261988928435E-2</v>
      </c>
      <c r="AJ12" s="184">
        <f t="shared" si="13"/>
        <v>5.7209640707647683E-2</v>
      </c>
      <c r="AK12" s="184">
        <f t="shared" si="14"/>
        <v>6.1250977754025181E-2</v>
      </c>
      <c r="AL12" s="184">
        <f t="shared" si="15"/>
        <v>5.9355666632340244E-2</v>
      </c>
      <c r="AM12" s="184">
        <f t="shared" si="16"/>
        <v>5.5760203813424045E-2</v>
      </c>
      <c r="AN12" s="184">
        <f t="shared" si="17"/>
        <v>5.2938709795903378E-2</v>
      </c>
      <c r="AO12" s="184">
        <f t="shared" si="18"/>
        <v>5.5891129037779749E-2</v>
      </c>
      <c r="AP12" s="184">
        <f t="shared" si="19"/>
        <v>5.4822988872068629E-2</v>
      </c>
      <c r="AQ12" s="184">
        <f t="shared" si="20"/>
        <v>5.2073833711550832E-2</v>
      </c>
      <c r="AR12" s="184">
        <f t="shared" si="21"/>
        <v>5.0972501676727032E-2</v>
      </c>
      <c r="AS12" s="184">
        <f t="shared" si="22"/>
        <v>5.1773332969803729E-2</v>
      </c>
      <c r="AT12" s="184">
        <f t="shared" si="23"/>
        <v>5.3198736804573987E-2</v>
      </c>
      <c r="AU12" s="184">
        <f t="shared" si="24"/>
        <v>5.9565454051736105E-2</v>
      </c>
    </row>
    <row r="13" spans="1:48">
      <c r="B13" s="30" t="s">
        <v>293</v>
      </c>
      <c r="C13" s="25">
        <v>54443</v>
      </c>
      <c r="D13" s="25">
        <v>34353</v>
      </c>
      <c r="E13" s="25">
        <v>31987</v>
      </c>
      <c r="F13" s="25">
        <v>23991</v>
      </c>
      <c r="G13" s="25">
        <v>27309</v>
      </c>
      <c r="H13" s="25">
        <v>31708</v>
      </c>
      <c r="I13" s="25">
        <v>35387</v>
      </c>
      <c r="J13" s="25">
        <v>33134</v>
      </c>
      <c r="K13" s="25">
        <v>40017</v>
      </c>
      <c r="L13" s="25">
        <v>37130</v>
      </c>
      <c r="M13" s="25">
        <v>33969</v>
      </c>
      <c r="N13" s="25">
        <v>32864</v>
      </c>
      <c r="O13" s="25">
        <v>31868</v>
      </c>
      <c r="P13" s="25">
        <v>35387</v>
      </c>
      <c r="Q13" s="25">
        <v>30284</v>
      </c>
      <c r="R13" s="25">
        <v>31241</v>
      </c>
      <c r="S13" s="25">
        <v>35794</v>
      </c>
      <c r="T13" s="31">
        <v>37683</v>
      </c>
      <c r="U13" s="31">
        <v>39617</v>
      </c>
      <c r="V13" s="31">
        <v>39492</v>
      </c>
      <c r="W13" s="31">
        <v>26111</v>
      </c>
      <c r="X13" s="31">
        <v>29227</v>
      </c>
      <c r="Y13" s="38"/>
      <c r="Z13" s="184">
        <f t="shared" si="4"/>
        <v>6.1446624854264179E-2</v>
      </c>
      <c r="AA13" s="184">
        <f t="shared" si="5"/>
        <v>5.6664181467894752E-2</v>
      </c>
      <c r="AB13" s="184">
        <f t="shared" si="6"/>
        <v>5.5858536644995224E-2</v>
      </c>
      <c r="AC13" s="184">
        <f t="shared" si="7"/>
        <v>5.1880284583612657E-2</v>
      </c>
      <c r="AD13" s="184">
        <f t="shared" si="8"/>
        <v>5.0840452684626856E-2</v>
      </c>
      <c r="AE13" s="184">
        <f t="shared" si="9"/>
        <v>5.2472363804858674E-2</v>
      </c>
      <c r="AF13" s="184">
        <f t="shared" si="10"/>
        <v>5.0367217968060575E-2</v>
      </c>
      <c r="AG13" s="184">
        <f t="shared" si="11"/>
        <v>5.0166773407703827E-2</v>
      </c>
      <c r="AH13" s="184">
        <f t="shared" si="3"/>
        <v>3.8237466544486155E-2</v>
      </c>
      <c r="AI13" s="184">
        <f t="shared" si="12"/>
        <v>4.9925575529072605E-2</v>
      </c>
      <c r="AJ13" s="184">
        <f t="shared" si="13"/>
        <v>5.4796398849515981E-2</v>
      </c>
      <c r="AK13" s="184">
        <f t="shared" si="14"/>
        <v>4.7341301338388604E-2</v>
      </c>
      <c r="AL13" s="184">
        <f t="shared" si="15"/>
        <v>4.2073632818172939E-2</v>
      </c>
      <c r="AM13" s="184">
        <f t="shared" si="16"/>
        <v>4.537207874050074E-2</v>
      </c>
      <c r="AN13" s="184">
        <f t="shared" si="17"/>
        <v>4.6347196885292062E-2</v>
      </c>
      <c r="AO13" s="184">
        <f t="shared" si="18"/>
        <v>4.2780712048738873E-2</v>
      </c>
      <c r="AP13" s="184">
        <f t="shared" si="19"/>
        <v>4.7531405200116859E-2</v>
      </c>
      <c r="AQ13" s="184">
        <f t="shared" si="20"/>
        <v>5.3279888019342116E-2</v>
      </c>
      <c r="AR13" s="184">
        <f t="shared" si="21"/>
        <v>5.1997569237998115E-2</v>
      </c>
      <c r="AS13" s="184">
        <f t="shared" si="22"/>
        <v>4.6814710146387842E-2</v>
      </c>
      <c r="AT13" s="184">
        <f t="shared" si="23"/>
        <v>4.1561612611580138E-2</v>
      </c>
      <c r="AU13" s="184">
        <f t="shared" si="24"/>
        <v>3.5911537719586023E-2</v>
      </c>
    </row>
    <row r="14" spans="1:48">
      <c r="B14" s="30" t="s">
        <v>195</v>
      </c>
      <c r="C14" s="25">
        <v>25098</v>
      </c>
      <c r="D14" s="25">
        <v>14958</v>
      </c>
      <c r="E14" s="25">
        <v>15562</v>
      </c>
      <c r="F14" s="25">
        <v>12607</v>
      </c>
      <c r="G14" s="25">
        <v>15464</v>
      </c>
      <c r="H14" s="25">
        <v>20831</v>
      </c>
      <c r="I14" s="25">
        <v>22165</v>
      </c>
      <c r="J14" s="25">
        <v>20645</v>
      </c>
      <c r="K14" s="25">
        <v>35251</v>
      </c>
      <c r="L14" s="25">
        <v>20778</v>
      </c>
      <c r="M14" s="25">
        <v>15451</v>
      </c>
      <c r="N14" s="25">
        <v>20508</v>
      </c>
      <c r="O14" s="25">
        <v>33351</v>
      </c>
      <c r="P14" s="25">
        <v>39590</v>
      </c>
      <c r="Q14" s="25">
        <v>23775</v>
      </c>
      <c r="R14" s="25">
        <v>26665</v>
      </c>
      <c r="S14" s="25">
        <v>31320</v>
      </c>
      <c r="T14" s="25">
        <v>29734</v>
      </c>
      <c r="U14" s="25">
        <v>22988</v>
      </c>
      <c r="V14" s="25">
        <v>23105</v>
      </c>
      <c r="W14" s="25">
        <v>18675</v>
      </c>
      <c r="X14" s="25">
        <v>28103</v>
      </c>
      <c r="Y14" s="38"/>
      <c r="Z14" s="184">
        <f t="shared" si="4"/>
        <v>2.8326642370779021E-2</v>
      </c>
      <c r="AA14" s="184">
        <f t="shared" si="5"/>
        <v>2.4672745506848594E-2</v>
      </c>
      <c r="AB14" s="184">
        <f t="shared" si="6"/>
        <v>2.7175744748473306E-2</v>
      </c>
      <c r="AC14" s="184">
        <f t="shared" si="7"/>
        <v>2.7262504595290098E-2</v>
      </c>
      <c r="AD14" s="184">
        <f t="shared" si="8"/>
        <v>2.8788925274271109E-2</v>
      </c>
      <c r="AE14" s="184">
        <f t="shared" si="9"/>
        <v>3.4472429999338056E-2</v>
      </c>
      <c r="AF14" s="184">
        <f t="shared" si="10"/>
        <v>3.1548008767684821E-2</v>
      </c>
      <c r="AG14" s="184">
        <f t="shared" si="11"/>
        <v>3.1257712229191929E-2</v>
      </c>
      <c r="AH14" s="184">
        <f t="shared" si="3"/>
        <v>3.3683407880642766E-2</v>
      </c>
      <c r="AI14" s="184">
        <f t="shared" si="12"/>
        <v>2.7938421986077849E-2</v>
      </c>
      <c r="AJ14" s="184">
        <f t="shared" si="13"/>
        <v>2.4924465207214561E-2</v>
      </c>
      <c r="AK14" s="184">
        <f t="shared" si="14"/>
        <v>2.9542216645803112E-2</v>
      </c>
      <c r="AL14" s="184">
        <f t="shared" si="15"/>
        <v>4.4031559185354764E-2</v>
      </c>
      <c r="AM14" s="184">
        <f t="shared" si="16"/>
        <v>5.0761030811779018E-2</v>
      </c>
      <c r="AN14" s="184">
        <f t="shared" si="17"/>
        <v>3.6385702217270464E-2</v>
      </c>
      <c r="AO14" s="184">
        <f t="shared" si="18"/>
        <v>3.6514442136283153E-2</v>
      </c>
      <c r="AP14" s="184">
        <f t="shared" si="19"/>
        <v>4.1590311528961837E-2</v>
      </c>
      <c r="AQ14" s="184">
        <f t="shared" si="20"/>
        <v>4.2040819212035091E-2</v>
      </c>
      <c r="AR14" s="184">
        <f t="shared" si="21"/>
        <v>3.0171898973751183E-2</v>
      </c>
      <c r="AS14" s="184">
        <f t="shared" si="22"/>
        <v>2.7389189656950547E-2</v>
      </c>
      <c r="AT14" s="184">
        <f t="shared" si="23"/>
        <v>2.972552240516484E-2</v>
      </c>
      <c r="AU14" s="184">
        <f t="shared" si="24"/>
        <v>3.4530466504722551E-2</v>
      </c>
    </row>
    <row r="15" spans="1:48">
      <c r="B15" s="30" t="s">
        <v>73</v>
      </c>
      <c r="C15" s="25">
        <v>15608</v>
      </c>
      <c r="D15" s="25">
        <v>11343</v>
      </c>
      <c r="E15" s="25">
        <v>10857</v>
      </c>
      <c r="F15" s="25">
        <v>7698</v>
      </c>
      <c r="G15" s="25">
        <v>11236</v>
      </c>
      <c r="H15" s="25">
        <v>11227</v>
      </c>
      <c r="I15" s="25">
        <v>21481</v>
      </c>
      <c r="J15" s="25">
        <v>15394</v>
      </c>
      <c r="K15" s="25">
        <v>39871</v>
      </c>
      <c r="L15" s="25">
        <v>24891</v>
      </c>
      <c r="M15" s="25">
        <v>14050</v>
      </c>
      <c r="N15" s="25">
        <v>21071</v>
      </c>
      <c r="O15" s="25">
        <v>31244</v>
      </c>
      <c r="P15" s="25">
        <v>30482</v>
      </c>
      <c r="Q15" s="25">
        <v>24092</v>
      </c>
      <c r="R15" s="25">
        <v>25770</v>
      </c>
      <c r="S15" s="25">
        <v>32101</v>
      </c>
      <c r="T15" s="31">
        <v>25964</v>
      </c>
      <c r="U15" s="31">
        <v>32111</v>
      </c>
      <c r="V15" s="31">
        <v>36253</v>
      </c>
      <c r="W15" s="31">
        <v>31371</v>
      </c>
      <c r="X15" s="31">
        <v>47919</v>
      </c>
      <c r="Y15" s="38"/>
      <c r="Z15" s="184">
        <f t="shared" si="4"/>
        <v>1.7615835290585663E-2</v>
      </c>
      <c r="AA15" s="184">
        <f t="shared" si="5"/>
        <v>1.8709917922461797E-2</v>
      </c>
      <c r="AB15" s="184">
        <f t="shared" si="6"/>
        <v>1.8959456415253484E-2</v>
      </c>
      <c r="AC15" s="184">
        <f t="shared" si="7"/>
        <v>1.6646843846636249E-2</v>
      </c>
      <c r="AD15" s="184">
        <f t="shared" si="8"/>
        <v>2.0917768001921248E-2</v>
      </c>
      <c r="AE15" s="184">
        <f t="shared" si="9"/>
        <v>1.8579135500099292E-2</v>
      </c>
      <c r="AF15" s="184">
        <f t="shared" si="10"/>
        <v>3.0574454154687011E-2</v>
      </c>
      <c r="AG15" s="184">
        <f t="shared" si="11"/>
        <v>2.330739753238947E-2</v>
      </c>
      <c r="AH15" s="184">
        <f t="shared" si="3"/>
        <v>3.8097959082270226E-2</v>
      </c>
      <c r="AI15" s="184">
        <f t="shared" si="12"/>
        <v>3.3468825760682636E-2</v>
      </c>
      <c r="AJ15" s="184">
        <f t="shared" si="13"/>
        <v>2.2664470659592557E-2</v>
      </c>
      <c r="AK15" s="184">
        <f t="shared" si="14"/>
        <v>3.0353230297626165E-2</v>
      </c>
      <c r="AL15" s="184">
        <f t="shared" si="15"/>
        <v>4.1249798662325692E-2</v>
      </c>
      <c r="AM15" s="184">
        <f t="shared" si="16"/>
        <v>3.9083044738687754E-2</v>
      </c>
      <c r="AN15" s="184">
        <f t="shared" si="17"/>
        <v>3.687084491350074E-2</v>
      </c>
      <c r="AO15" s="184">
        <f t="shared" si="18"/>
        <v>3.5288849572548915E-2</v>
      </c>
      <c r="AP15" s="184">
        <f t="shared" si="19"/>
        <v>4.262741348630919E-2</v>
      </c>
      <c r="AQ15" s="184">
        <f t="shared" si="20"/>
        <v>3.6710426784868473E-2</v>
      </c>
      <c r="AR15" s="184">
        <f t="shared" si="21"/>
        <v>4.21458955953595E-2</v>
      </c>
      <c r="AS15" s="184">
        <f t="shared" si="22"/>
        <v>4.2975126277144698E-2</v>
      </c>
      <c r="AT15" s="184">
        <f t="shared" si="23"/>
        <v>4.9934102456354816E-2</v>
      </c>
      <c r="AU15" s="184">
        <f t="shared" si="24"/>
        <v>5.8878604577440125E-2</v>
      </c>
    </row>
    <row r="16" spans="1:48" ht="16.5" customHeight="1">
      <c r="B16" s="30" t="s">
        <v>122</v>
      </c>
      <c r="C16" s="25">
        <v>55769</v>
      </c>
      <c r="D16" s="25">
        <v>41462</v>
      </c>
      <c r="E16" s="25">
        <v>36757</v>
      </c>
      <c r="F16" s="25">
        <v>25933</v>
      </c>
      <c r="G16" s="25">
        <v>27480</v>
      </c>
      <c r="H16" s="25">
        <v>32926</v>
      </c>
      <c r="I16" s="25">
        <v>29917</v>
      </c>
      <c r="J16" s="25">
        <v>27921</v>
      </c>
      <c r="K16" s="25">
        <v>39584</v>
      </c>
      <c r="L16" s="25">
        <v>31168</v>
      </c>
      <c r="M16" s="25">
        <v>19313</v>
      </c>
      <c r="N16" s="25">
        <v>20922</v>
      </c>
      <c r="O16" s="25">
        <v>23490</v>
      </c>
      <c r="P16" s="25">
        <v>24277</v>
      </c>
      <c r="Q16" s="25">
        <v>18837</v>
      </c>
      <c r="R16" s="25">
        <v>21976</v>
      </c>
      <c r="S16" s="25">
        <v>24848</v>
      </c>
      <c r="T16" s="31">
        <v>19326</v>
      </c>
      <c r="U16" s="31">
        <v>21102</v>
      </c>
      <c r="V16" s="31">
        <v>25652</v>
      </c>
      <c r="W16" s="31">
        <v>22707</v>
      </c>
      <c r="X16" s="31">
        <v>24224</v>
      </c>
      <c r="Y16" s="38"/>
      <c r="Z16" s="184">
        <f t="shared" si="4"/>
        <v>6.2943203377798046E-2</v>
      </c>
      <c r="AA16" s="184">
        <f t="shared" si="5"/>
        <v>6.8390250983083059E-2</v>
      </c>
      <c r="AB16" s="184">
        <f t="shared" si="6"/>
        <v>6.4188333743711176E-2</v>
      </c>
      <c r="AC16" s="184">
        <f t="shared" si="7"/>
        <v>5.6079839110784332E-2</v>
      </c>
      <c r="AD16" s="184">
        <f t="shared" si="8"/>
        <v>5.1158798922463146E-2</v>
      </c>
      <c r="AE16" s="184">
        <f t="shared" si="9"/>
        <v>5.4487985701992453E-2</v>
      </c>
      <c r="AF16" s="184">
        <f t="shared" si="10"/>
        <v>4.2581627714993311E-2</v>
      </c>
      <c r="AG16" s="184">
        <f t="shared" si="11"/>
        <v>4.2273992886958968E-2</v>
      </c>
      <c r="AH16" s="184">
        <f t="shared" si="3"/>
        <v>3.7823721810653972E-2</v>
      </c>
      <c r="AI16" s="184">
        <f t="shared" si="12"/>
        <v>4.1908977594671021E-2</v>
      </c>
      <c r="AJ16" s="184">
        <f t="shared" si="13"/>
        <v>3.1154371661829966E-2</v>
      </c>
      <c r="AK16" s="184">
        <f t="shared" si="14"/>
        <v>3.0138592581601946E-2</v>
      </c>
      <c r="AL16" s="184">
        <f t="shared" si="15"/>
        <v>3.1012603078288008E-2</v>
      </c>
      <c r="AM16" s="184">
        <f t="shared" si="16"/>
        <v>3.1127192346995687E-2</v>
      </c>
      <c r="AN16" s="184">
        <f t="shared" si="17"/>
        <v>2.8828495169998899E-2</v>
      </c>
      <c r="AO16" s="184">
        <f t="shared" si="18"/>
        <v>3.00934326040487E-2</v>
      </c>
      <c r="AP16" s="184">
        <f t="shared" si="19"/>
        <v>3.2996042811993732E-2</v>
      </c>
      <c r="AQ16" s="184">
        <f t="shared" si="20"/>
        <v>2.7324977200907721E-2</v>
      </c>
      <c r="AR16" s="184">
        <f t="shared" si="21"/>
        <v>2.7696511751526775E-2</v>
      </c>
      <c r="AS16" s="184">
        <f t="shared" si="22"/>
        <v>3.0408461072499261E-2</v>
      </c>
      <c r="AT16" s="184">
        <f t="shared" si="23"/>
        <v>3.6143370134087173E-2</v>
      </c>
      <c r="AU16" s="184">
        <f t="shared" si="24"/>
        <v>2.976429636018927E-2</v>
      </c>
    </row>
    <row r="17" spans="1:47">
      <c r="B17" s="30" t="s">
        <v>71</v>
      </c>
      <c r="C17" s="25">
        <v>13964</v>
      </c>
      <c r="D17" s="25">
        <v>10826</v>
      </c>
      <c r="E17" s="25">
        <v>10601</v>
      </c>
      <c r="F17" s="25">
        <v>7939</v>
      </c>
      <c r="G17" s="25">
        <v>9819</v>
      </c>
      <c r="H17" s="25">
        <v>11396</v>
      </c>
      <c r="I17" s="25">
        <v>15698</v>
      </c>
      <c r="J17" s="25">
        <v>12089</v>
      </c>
      <c r="K17" s="25">
        <v>22926</v>
      </c>
      <c r="L17" s="25">
        <v>16593</v>
      </c>
      <c r="M17" s="25">
        <v>18417</v>
      </c>
      <c r="N17" s="25">
        <v>22693</v>
      </c>
      <c r="O17" s="25">
        <v>23972</v>
      </c>
      <c r="P17" s="25">
        <v>22196</v>
      </c>
      <c r="Q17" s="25">
        <v>16478</v>
      </c>
      <c r="R17" s="25">
        <v>17207</v>
      </c>
      <c r="S17" s="25">
        <v>18601</v>
      </c>
      <c r="T17" s="31">
        <v>16185</v>
      </c>
      <c r="U17" s="31">
        <v>17576</v>
      </c>
      <c r="V17" s="31">
        <v>17128</v>
      </c>
      <c r="W17" s="31">
        <v>12768</v>
      </c>
      <c r="X17" s="31">
        <v>17539</v>
      </c>
      <c r="Y17" s="38"/>
      <c r="Z17" s="184">
        <f t="shared" si="4"/>
        <v>1.5760348795344579E-2</v>
      </c>
      <c r="AA17" s="184">
        <f t="shared" si="5"/>
        <v>1.7857142857142856E-2</v>
      </c>
      <c r="AB17" s="184">
        <f t="shared" si="6"/>
        <v>1.8512406508068728E-2</v>
      </c>
      <c r="AC17" s="184">
        <f t="shared" si="7"/>
        <v>1.7168003805981446E-2</v>
      </c>
      <c r="AD17" s="184">
        <f t="shared" si="8"/>
        <v>1.8279776077862648E-2</v>
      </c>
      <c r="AE17" s="184">
        <f t="shared" si="9"/>
        <v>1.8858807175481565E-2</v>
      </c>
      <c r="AF17" s="184">
        <f t="shared" si="10"/>
        <v>2.2343363033391215E-2</v>
      </c>
      <c r="AG17" s="184">
        <f t="shared" si="11"/>
        <v>1.8303438272642348E-2</v>
      </c>
      <c r="AH17" s="184">
        <f t="shared" si="3"/>
        <v>2.1906493690153926E-2</v>
      </c>
      <c r="AI17" s="184">
        <f t="shared" si="12"/>
        <v>2.2311205891567511E-2</v>
      </c>
      <c r="AJ17" s="184">
        <f t="shared" si="13"/>
        <v>2.9709007554285842E-2</v>
      </c>
      <c r="AK17" s="184">
        <f t="shared" si="14"/>
        <v>3.2689756306963628E-2</v>
      </c>
      <c r="AL17" s="184">
        <f t="shared" si="15"/>
        <v>3.164896215379822E-2</v>
      </c>
      <c r="AM17" s="184">
        <f t="shared" si="16"/>
        <v>2.8459000755196948E-2</v>
      </c>
      <c r="AN17" s="184">
        <f t="shared" si="17"/>
        <v>2.5218237692373618E-2</v>
      </c>
      <c r="AO17" s="184">
        <f t="shared" si="18"/>
        <v>2.3562872898519566E-2</v>
      </c>
      <c r="AP17" s="184">
        <f t="shared" si="19"/>
        <v>2.4700555068653228E-2</v>
      </c>
      <c r="AQ17" s="184">
        <f t="shared" si="20"/>
        <v>2.2883926109732562E-2</v>
      </c>
      <c r="AR17" s="184">
        <f t="shared" si="21"/>
        <v>2.3068613901281138E-2</v>
      </c>
      <c r="AS17" s="184">
        <f t="shared" si="22"/>
        <v>2.0303918651558062E-2</v>
      </c>
      <c r="AT17" s="184">
        <f t="shared" si="23"/>
        <v>2.0323184474920732E-2</v>
      </c>
      <c r="AU17" s="184">
        <f t="shared" si="24"/>
        <v>2.155036302267832E-2</v>
      </c>
    </row>
    <row r="18" spans="1:47">
      <c r="B18" s="30" t="s">
        <v>76</v>
      </c>
      <c r="C18" s="25">
        <v>24001</v>
      </c>
      <c r="D18" s="25">
        <v>13613</v>
      </c>
      <c r="E18" s="25">
        <v>10699</v>
      </c>
      <c r="F18" s="25">
        <v>8719</v>
      </c>
      <c r="G18" s="25">
        <v>9602</v>
      </c>
      <c r="H18" s="25">
        <v>12174</v>
      </c>
      <c r="I18" s="25">
        <v>13430</v>
      </c>
      <c r="J18" s="25">
        <v>17157</v>
      </c>
      <c r="K18" s="25">
        <v>35796</v>
      </c>
      <c r="L18" s="25">
        <v>18927</v>
      </c>
      <c r="M18" s="25">
        <v>10343</v>
      </c>
      <c r="N18" s="25">
        <v>13834</v>
      </c>
      <c r="O18" s="25">
        <v>16685</v>
      </c>
      <c r="P18" s="25">
        <v>18401</v>
      </c>
      <c r="Q18" s="25">
        <v>15598</v>
      </c>
      <c r="R18" s="25">
        <v>16930</v>
      </c>
      <c r="S18" s="25">
        <v>17213</v>
      </c>
      <c r="T18" s="31">
        <v>16942</v>
      </c>
      <c r="U18" s="31">
        <v>17316</v>
      </c>
      <c r="V18" s="31">
        <v>18263</v>
      </c>
      <c r="W18" s="31">
        <v>12606</v>
      </c>
      <c r="X18" s="31">
        <v>18340</v>
      </c>
      <c r="Y18" s="38"/>
      <c r="Z18" s="184">
        <f t="shared" si="4"/>
        <v>2.7088522732531171E-2</v>
      </c>
      <c r="AA18" s="184">
        <f t="shared" si="5"/>
        <v>2.2454210762450185E-2</v>
      </c>
      <c r="AB18" s="184">
        <f t="shared" si="6"/>
        <v>1.8683542800662891E-2</v>
      </c>
      <c r="AC18" s="184">
        <f t="shared" si="7"/>
        <v>1.8854745583115281E-2</v>
      </c>
      <c r="AD18" s="184">
        <f t="shared" si="8"/>
        <v>1.7875792840374494E-2</v>
      </c>
      <c r="AE18" s="184">
        <f t="shared" si="9"/>
        <v>2.0146289799430728E-2</v>
      </c>
      <c r="AF18" s="184">
        <f t="shared" si="10"/>
        <v>1.9115260895556378E-2</v>
      </c>
      <c r="AG18" s="184">
        <f t="shared" si="11"/>
        <v>2.5976680490009493E-2</v>
      </c>
      <c r="AH18" s="184">
        <f t="shared" si="3"/>
        <v>3.4204172037544708E-2</v>
      </c>
      <c r="AI18" s="184">
        <f t="shared" si="12"/>
        <v>2.5449538595172561E-2</v>
      </c>
      <c r="AJ18" s="184">
        <f t="shared" si="13"/>
        <v>1.668459929054561E-2</v>
      </c>
      <c r="AK18" s="184">
        <f t="shared" si="14"/>
        <v>1.9928175593819011E-2</v>
      </c>
      <c r="AL18" s="184">
        <f t="shared" si="15"/>
        <v>2.2028321939601338E-2</v>
      </c>
      <c r="AM18" s="184">
        <f t="shared" si="16"/>
        <v>2.3593173224742251E-2</v>
      </c>
      <c r="AN18" s="184">
        <f t="shared" si="17"/>
        <v>2.3871469324289581E-2</v>
      </c>
      <c r="AO18" s="184">
        <f t="shared" si="18"/>
        <v>2.3183555423486737E-2</v>
      </c>
      <c r="AP18" s="184">
        <f t="shared" si="19"/>
        <v>2.2857408440230525E-2</v>
      </c>
      <c r="AQ18" s="184">
        <f t="shared" si="20"/>
        <v>2.3954246286752492E-2</v>
      </c>
      <c r="AR18" s="184">
        <f t="shared" si="21"/>
        <v>2.2727362216350942E-2</v>
      </c>
      <c r="AS18" s="184">
        <f t="shared" si="22"/>
        <v>2.1649373326331437E-2</v>
      </c>
      <c r="AT18" s="184">
        <f t="shared" si="23"/>
        <v>2.0065324521526529E-2</v>
      </c>
      <c r="AU18" s="184">
        <f t="shared" si="24"/>
        <v>2.2534560569925331E-2</v>
      </c>
    </row>
    <row r="19" spans="1:47">
      <c r="B19" s="30" t="s">
        <v>90</v>
      </c>
      <c r="C19" s="25">
        <v>22497</v>
      </c>
      <c r="D19" s="25">
        <v>13947</v>
      </c>
      <c r="E19" s="25">
        <v>13949</v>
      </c>
      <c r="F19" s="25">
        <v>11218</v>
      </c>
      <c r="G19" s="25">
        <v>12271</v>
      </c>
      <c r="H19" s="25">
        <v>13674</v>
      </c>
      <c r="I19" s="25">
        <v>18953</v>
      </c>
      <c r="J19" s="25">
        <v>12314</v>
      </c>
      <c r="K19" s="25">
        <v>21324</v>
      </c>
      <c r="L19" s="25">
        <v>15098</v>
      </c>
      <c r="M19" s="25">
        <v>12070</v>
      </c>
      <c r="N19" s="25">
        <v>14591</v>
      </c>
      <c r="O19" s="25">
        <v>15531</v>
      </c>
      <c r="P19" s="25">
        <v>16442</v>
      </c>
      <c r="Q19" s="25">
        <v>13547</v>
      </c>
      <c r="R19" s="25">
        <v>16566</v>
      </c>
      <c r="S19" s="25">
        <v>16772</v>
      </c>
      <c r="T19" s="31">
        <v>15087</v>
      </c>
      <c r="U19" s="31">
        <v>17235</v>
      </c>
      <c r="V19" s="31">
        <v>18019</v>
      </c>
      <c r="W19" s="31">
        <v>13466</v>
      </c>
      <c r="X19" s="31">
        <v>20716</v>
      </c>
      <c r="Y19" s="38"/>
      <c r="Z19" s="184">
        <f t="shared" si="4"/>
        <v>2.5391046036154899E-2</v>
      </c>
      <c r="AA19" s="184">
        <f t="shared" si="5"/>
        <v>2.300513314507403E-2</v>
      </c>
      <c r="AB19" s="184">
        <f t="shared" si="6"/>
        <v>2.4358981075469358E-2</v>
      </c>
      <c r="AC19" s="184">
        <f t="shared" si="7"/>
        <v>2.4258806738317151E-2</v>
      </c>
      <c r="AD19" s="184">
        <f t="shared" si="8"/>
        <v>2.2844600494088256E-2</v>
      </c>
      <c r="AE19" s="184">
        <f t="shared" si="9"/>
        <v>2.2628582776196466E-2</v>
      </c>
      <c r="AF19" s="184">
        <f t="shared" si="10"/>
        <v>2.69762873978764E-2</v>
      </c>
      <c r="AG19" s="184">
        <f t="shared" si="11"/>
        <v>1.8644101157193966E-2</v>
      </c>
      <c r="AH19" s="184">
        <f t="shared" si="3"/>
        <v>2.0375733728031156E-2</v>
      </c>
      <c r="AI19" s="184">
        <f t="shared" si="12"/>
        <v>2.0301005637973019E-2</v>
      </c>
      <c r="AJ19" s="184">
        <f t="shared" si="13"/>
        <v>1.9470474082653535E-2</v>
      </c>
      <c r="AK19" s="184">
        <f t="shared" si="14"/>
        <v>2.1018650432948763E-2</v>
      </c>
      <c r="AL19" s="184">
        <f t="shared" si="15"/>
        <v>2.050475685010179E-2</v>
      </c>
      <c r="AM19" s="184">
        <f t="shared" si="16"/>
        <v>2.1081406127993703E-2</v>
      </c>
      <c r="AN19" s="184">
        <f t="shared" si="17"/>
        <v>2.0732580775493711E-2</v>
      </c>
      <c r="AO19" s="184">
        <f t="shared" si="18"/>
        <v>2.268510213499594E-2</v>
      </c>
      <c r="AP19" s="184">
        <f t="shared" si="19"/>
        <v>2.227179773192043E-2</v>
      </c>
      <c r="AQ19" s="184">
        <f t="shared" si="20"/>
        <v>2.1331466989035226E-2</v>
      </c>
      <c r="AR19" s="184">
        <f t="shared" si="21"/>
        <v>2.2621049191430383E-2</v>
      </c>
      <c r="AS19" s="184">
        <f t="shared" si="22"/>
        <v>2.1360130206820684E-2</v>
      </c>
      <c r="AT19" s="184">
        <f t="shared" si="23"/>
        <v>2.1434210693866116E-2</v>
      </c>
      <c r="AU19" s="184">
        <f t="shared" si="24"/>
        <v>2.5453978013444557E-2</v>
      </c>
    </row>
    <row r="20" spans="1:47" ht="3.75" customHeight="1">
      <c r="B20" s="4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40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</row>
    <row r="21" spans="1:47">
      <c r="B21" s="155" t="s">
        <v>222</v>
      </c>
      <c r="C21" s="156">
        <f>C7-C8</f>
        <v>397056</v>
      </c>
      <c r="D21" s="156">
        <f t="shared" ref="D21:W21" si="25">D7-D8</f>
        <v>293431</v>
      </c>
      <c r="E21" s="156">
        <f t="shared" si="25"/>
        <v>301744</v>
      </c>
      <c r="F21" s="156">
        <f t="shared" si="25"/>
        <v>249575</v>
      </c>
      <c r="G21" s="156">
        <f t="shared" si="25"/>
        <v>290707</v>
      </c>
      <c r="H21" s="156">
        <f t="shared" si="25"/>
        <v>320620</v>
      </c>
      <c r="I21" s="156">
        <f t="shared" si="25"/>
        <v>373528</v>
      </c>
      <c r="J21" s="156">
        <f t="shared" si="25"/>
        <v>313864</v>
      </c>
      <c r="K21" s="156">
        <f t="shared" si="25"/>
        <v>455192</v>
      </c>
      <c r="L21" s="156">
        <f t="shared" si="25"/>
        <v>375669</v>
      </c>
      <c r="M21" s="156">
        <f t="shared" si="25"/>
        <v>332631</v>
      </c>
      <c r="N21" s="156">
        <f t="shared" si="25"/>
        <v>364422</v>
      </c>
      <c r="O21" s="156">
        <f t="shared" si="25"/>
        <v>391226</v>
      </c>
      <c r="P21" s="156">
        <f t="shared" si="25"/>
        <v>400383</v>
      </c>
      <c r="Q21" s="156">
        <f t="shared" si="25"/>
        <v>343471</v>
      </c>
      <c r="R21" s="156">
        <f t="shared" si="25"/>
        <v>384918</v>
      </c>
      <c r="S21" s="156">
        <f t="shared" si="25"/>
        <v>385388</v>
      </c>
      <c r="T21" s="156">
        <f>T7-T8</f>
        <v>340115</v>
      </c>
      <c r="U21" s="156">
        <f t="shared" si="25"/>
        <v>370818</v>
      </c>
      <c r="V21" s="156">
        <f t="shared" si="25"/>
        <v>435051</v>
      </c>
      <c r="W21" s="156">
        <f t="shared" si="25"/>
        <v>324921</v>
      </c>
      <c r="X21" s="156">
        <f>X7-X8</f>
        <v>409003</v>
      </c>
      <c r="Y21" s="5"/>
      <c r="Z21" s="157">
        <f>Z7-Z8</f>
        <v>0.44813384784333554</v>
      </c>
      <c r="AA21" s="157">
        <f t="shared" ref="AA21:AR21" si="26">AA7-AA8</f>
        <v>0.48400510675358266</v>
      </c>
      <c r="AB21" s="157">
        <f t="shared" si="26"/>
        <v>0.5269321374748317</v>
      </c>
      <c r="AC21" s="157">
        <f t="shared" si="26"/>
        <v>0.53970330644638109</v>
      </c>
      <c r="AD21" s="157">
        <f t="shared" si="26"/>
        <v>0.54120163603902816</v>
      </c>
      <c r="AE21" s="157">
        <f t="shared" si="26"/>
        <v>0.53058184947375386</v>
      </c>
      <c r="AF21" s="157">
        <f t="shared" si="26"/>
        <v>0.53165191152608959</v>
      </c>
      <c r="AG21" s="157">
        <f t="shared" si="26"/>
        <v>0.4752080693195978</v>
      </c>
      <c r="AH21" s="157">
        <f t="shared" si="26"/>
        <v>0.43494986808900571</v>
      </c>
      <c r="AI21" s="157">
        <f t="shared" si="26"/>
        <v>0.50513038064721727</v>
      </c>
      <c r="AJ21" s="157">
        <f t="shared" si="26"/>
        <v>0.53657690675949687</v>
      </c>
      <c r="AK21" s="157">
        <f t="shared" si="26"/>
        <v>0.52495775670454758</v>
      </c>
      <c r="AL21" s="157">
        <f t="shared" si="26"/>
        <v>0.51651497028123905</v>
      </c>
      <c r="AM21" s="157">
        <f t="shared" si="26"/>
        <v>0.5133582672268886</v>
      </c>
      <c r="AN21" s="157">
        <f t="shared" si="26"/>
        <v>0.52565440699340082</v>
      </c>
      <c r="AO21" s="157">
        <f t="shared" si="26"/>
        <v>0.52709792005302236</v>
      </c>
      <c r="AP21" s="157">
        <f t="shared" si="26"/>
        <v>0.51176267495285899</v>
      </c>
      <c r="AQ21" s="157">
        <f t="shared" si="26"/>
        <v>0.48088764465935685</v>
      </c>
      <c r="AR21" s="157">
        <f t="shared" si="26"/>
        <v>0.4867010280863262</v>
      </c>
      <c r="AS21" s="157">
        <f>AS7-AS8</f>
        <v>0.51571929666505056</v>
      </c>
      <c r="AT21" s="154"/>
      <c r="AU21" s="154"/>
    </row>
    <row r="22" spans="1:47" s="5" customFormat="1" ht="7.5" customHeight="1">
      <c r="A22" s="1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1:47" ht="65.25">
      <c r="B23" s="194" t="s">
        <v>351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5"/>
      <c r="AN23" s="5"/>
      <c r="AO23" s="5"/>
    </row>
    <row r="24" spans="1:47" ht="158.25" customHeight="1">
      <c r="B24" s="193" t="s">
        <v>410</v>
      </c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10"/>
      <c r="AJ24" s="10"/>
      <c r="AK24" s="10"/>
      <c r="AL24" s="10"/>
      <c r="AM24" s="5"/>
      <c r="AN24" s="5"/>
      <c r="AO24" s="5"/>
    </row>
    <row r="25" spans="1:47" ht="140.25">
      <c r="B25" s="195" t="s">
        <v>402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</row>
    <row r="26" spans="1:47" ht="7.5" customHeight="1">
      <c r="B26" s="2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47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</row>
    <row r="28" spans="1:47" hidden="1">
      <c r="Z28" s="10"/>
      <c r="AK28" s="10"/>
    </row>
    <row r="29" spans="1:47" hidden="1">
      <c r="Z29" s="10"/>
      <c r="AK29" s="10"/>
    </row>
    <row r="30" spans="1:47" hidden="1">
      <c r="Z30" s="10"/>
      <c r="AK30" s="10"/>
    </row>
    <row r="31" spans="1:47" hidden="1">
      <c r="Z31" s="10"/>
      <c r="AC31" s="47"/>
      <c r="AK31" s="10"/>
    </row>
    <row r="32" spans="1:47" hidden="1">
      <c r="Z32" s="10"/>
    </row>
    <row r="33" spans="26:26" hidden="1">
      <c r="Z33" s="10"/>
    </row>
  </sheetData>
  <mergeCells count="7">
    <mergeCell ref="AV4:AV6"/>
    <mergeCell ref="B4:B6"/>
    <mergeCell ref="F3:AS3"/>
    <mergeCell ref="C5:X5"/>
    <mergeCell ref="C4:X4"/>
    <mergeCell ref="Z5:AU5"/>
    <mergeCell ref="Z4:AU4"/>
  </mergeCells>
  <hyperlinks>
    <hyperlink ref="AV4:AV6" location="Índice!C7" display="Regresar" xr:uid="{00000000-0004-0000-0400-000000000000}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76"/>
  <sheetViews>
    <sheetView showGridLines="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0" defaultRowHeight="18" zeroHeight="1"/>
  <cols>
    <col min="1" max="1" width="1.28515625" style="1" customWidth="1"/>
    <col min="2" max="2" width="24" style="1" customWidth="1"/>
    <col min="3" max="4" width="10" style="1" bestFit="1" customWidth="1"/>
    <col min="5" max="6" width="10.28515625" style="1" bestFit="1" customWidth="1"/>
    <col min="7" max="7" width="10" style="1" bestFit="1" customWidth="1"/>
    <col min="8" max="10" width="10.28515625" style="1" bestFit="1" customWidth="1"/>
    <col min="11" max="14" width="10.28515625" style="1" customWidth="1"/>
    <col min="15" max="15" width="1.42578125" style="5" customWidth="1"/>
    <col min="16" max="17" width="9.140625" style="1" bestFit="1" customWidth="1"/>
    <col min="18" max="18" width="9.5703125" style="1" bestFit="1" customWidth="1"/>
    <col min="19" max="20" width="9.140625" style="1" bestFit="1" customWidth="1"/>
    <col min="21" max="22" width="10" style="1" bestFit="1" customWidth="1"/>
    <col min="23" max="27" width="9" style="1" customWidth="1"/>
    <col min="28" max="28" width="1.42578125" style="1" customWidth="1"/>
    <col min="29" max="30" width="10.140625" style="1" bestFit="1" customWidth="1"/>
    <col min="31" max="31" width="10.42578125" style="1" bestFit="1" customWidth="1"/>
    <col min="32" max="32" width="10" style="1" bestFit="1" customWidth="1"/>
    <col min="33" max="34" width="10.42578125" style="1" bestFit="1" customWidth="1"/>
    <col min="35" max="35" width="10.140625" style="1" bestFit="1" customWidth="1"/>
    <col min="36" max="36" width="10.42578125" style="1" bestFit="1" customWidth="1"/>
    <col min="37" max="38" width="10.28515625" style="1" customWidth="1"/>
    <col min="39" max="40" width="10.7109375" style="1" bestFit="1" customWidth="1"/>
    <col min="41" max="41" width="12.85546875" style="1" customWidth="1"/>
    <col min="42" max="43" width="11.42578125" style="1" hidden="1" customWidth="1"/>
    <col min="44" max="44" width="13.5703125" style="1" hidden="1" customWidth="1"/>
    <col min="45" max="45" width="11.42578125" style="1" hidden="1" customWidth="1"/>
    <col min="46" max="53" width="0" style="1" hidden="1" customWidth="1"/>
    <col min="54" max="16384" width="11.42578125" style="1" hidden="1"/>
  </cols>
  <sheetData>
    <row r="1" spans="2:52" ht="7.5" customHeight="1"/>
    <row r="2" spans="2:52" ht="60" customHeight="1"/>
    <row r="3" spans="2:52" ht="41.25" customHeight="1">
      <c r="B3" s="5"/>
      <c r="C3" s="338" t="s">
        <v>384</v>
      </c>
      <c r="D3" s="338"/>
      <c r="E3" s="338"/>
      <c r="F3" s="338"/>
      <c r="G3" s="338"/>
      <c r="H3" s="338"/>
      <c r="I3" s="338"/>
      <c r="J3" s="338"/>
      <c r="K3" s="338"/>
      <c r="L3" s="338"/>
      <c r="M3" s="320"/>
      <c r="N3" s="320"/>
      <c r="O3" s="320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68"/>
      <c r="AL3" s="68"/>
      <c r="AM3" s="68"/>
      <c r="AN3" s="68"/>
    </row>
    <row r="4" spans="2:52" ht="18" customHeight="1">
      <c r="B4" s="335" t="s">
        <v>5</v>
      </c>
      <c r="C4" s="330" t="s">
        <v>3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67"/>
      <c r="P4" s="339" t="s">
        <v>348</v>
      </c>
      <c r="Q4" s="330"/>
      <c r="R4" s="330"/>
      <c r="S4" s="330"/>
      <c r="T4" s="330"/>
      <c r="U4" s="330"/>
      <c r="V4" s="330"/>
      <c r="W4" s="330"/>
      <c r="X4" s="330"/>
      <c r="Y4" s="330"/>
      <c r="Z4" s="325"/>
      <c r="AA4" s="330"/>
      <c r="AB4" s="67"/>
      <c r="AC4" s="339" t="s">
        <v>347</v>
      </c>
      <c r="AD4" s="330"/>
      <c r="AE4" s="330"/>
      <c r="AF4" s="330"/>
      <c r="AG4" s="330"/>
      <c r="AH4" s="330"/>
      <c r="AI4" s="330"/>
      <c r="AJ4" s="330"/>
      <c r="AK4" s="330"/>
      <c r="AL4" s="330"/>
      <c r="AM4" s="325"/>
      <c r="AN4" s="340"/>
      <c r="AO4" s="337" t="s">
        <v>371</v>
      </c>
    </row>
    <row r="5" spans="2:52" ht="21" customHeight="1">
      <c r="B5" s="336"/>
      <c r="C5" s="146">
        <v>2010</v>
      </c>
      <c r="D5" s="146">
        <v>2011</v>
      </c>
      <c r="E5" s="146">
        <v>2012</v>
      </c>
      <c r="F5" s="146">
        <v>2013</v>
      </c>
      <c r="G5" s="146">
        <v>2014</v>
      </c>
      <c r="H5" s="146">
        <v>2015</v>
      </c>
      <c r="I5" s="146">
        <v>2016</v>
      </c>
      <c r="J5" s="146">
        <v>2017</v>
      </c>
      <c r="K5" s="146">
        <v>2018</v>
      </c>
      <c r="L5" s="146">
        <v>2019</v>
      </c>
      <c r="M5" s="146">
        <v>2020</v>
      </c>
      <c r="N5" s="146">
        <v>2021</v>
      </c>
      <c r="O5" s="50"/>
      <c r="P5" s="185">
        <v>2010</v>
      </c>
      <c r="Q5" s="186">
        <v>2011</v>
      </c>
      <c r="R5" s="186">
        <v>2012</v>
      </c>
      <c r="S5" s="186">
        <v>2013</v>
      </c>
      <c r="T5" s="186">
        <v>2014</v>
      </c>
      <c r="U5" s="186">
        <v>2015</v>
      </c>
      <c r="V5" s="186">
        <v>2016</v>
      </c>
      <c r="W5" s="186">
        <v>2017</v>
      </c>
      <c r="X5" s="186">
        <v>2018</v>
      </c>
      <c r="Y5" s="186">
        <v>2019</v>
      </c>
      <c r="Z5" s="186">
        <v>2020</v>
      </c>
      <c r="AA5" s="186">
        <v>2021</v>
      </c>
      <c r="AB5" s="50"/>
      <c r="AC5" s="158">
        <v>2010</v>
      </c>
      <c r="AD5" s="146">
        <v>2011</v>
      </c>
      <c r="AE5" s="146">
        <v>2012</v>
      </c>
      <c r="AF5" s="146">
        <v>2013</v>
      </c>
      <c r="AG5" s="146">
        <v>2014</v>
      </c>
      <c r="AH5" s="146">
        <v>2015</v>
      </c>
      <c r="AI5" s="146">
        <v>2016</v>
      </c>
      <c r="AJ5" s="146">
        <v>2017</v>
      </c>
      <c r="AK5" s="146">
        <v>2018</v>
      </c>
      <c r="AL5" s="146">
        <v>2019</v>
      </c>
      <c r="AM5" s="186">
        <v>2020</v>
      </c>
      <c r="AN5" s="146">
        <v>2021</v>
      </c>
      <c r="AO5" s="337"/>
    </row>
    <row r="6" spans="2:52">
      <c r="B6" s="225" t="s">
        <v>3</v>
      </c>
      <c r="C6" s="149">
        <f t="shared" ref="C6:M6" si="0">SUM(C9:C64)</f>
        <v>619913</v>
      </c>
      <c r="D6" s="149">
        <f t="shared" si="0"/>
        <v>694193</v>
      </c>
      <c r="E6" s="149">
        <f t="shared" si="0"/>
        <v>757434</v>
      </c>
      <c r="F6" s="149">
        <f t="shared" si="0"/>
        <v>779929</v>
      </c>
      <c r="G6" s="149">
        <f t="shared" si="0"/>
        <v>653416</v>
      </c>
      <c r="H6" s="149">
        <f t="shared" si="0"/>
        <v>730259</v>
      </c>
      <c r="I6" s="149">
        <f t="shared" si="0"/>
        <v>753060</v>
      </c>
      <c r="J6" s="149">
        <f t="shared" si="0"/>
        <v>707265</v>
      </c>
      <c r="K6" s="149">
        <f t="shared" si="0"/>
        <v>761901</v>
      </c>
      <c r="L6" s="149">
        <f t="shared" si="0"/>
        <v>843593</v>
      </c>
      <c r="M6" s="149">
        <f t="shared" si="0"/>
        <v>628254</v>
      </c>
      <c r="N6" s="149">
        <f>SUM(N9:N64)</f>
        <v>813861</v>
      </c>
      <c r="O6" s="64"/>
      <c r="P6" s="149">
        <f>SUM(P9:P64)</f>
        <v>67062</v>
      </c>
      <c r="Q6" s="149">
        <f t="shared" ref="Q6:AA6" si="1">SUM(Q9:Q64)</f>
        <v>94783</v>
      </c>
      <c r="R6" s="149">
        <f t="shared" si="1"/>
        <v>102181</v>
      </c>
      <c r="S6" s="149">
        <f t="shared" si="1"/>
        <v>99385</v>
      </c>
      <c r="T6" s="149">
        <f t="shared" si="1"/>
        <v>94889</v>
      </c>
      <c r="U6" s="149">
        <f t="shared" si="1"/>
        <v>105958</v>
      </c>
      <c r="V6" s="149">
        <f t="shared" si="1"/>
        <v>103550</v>
      </c>
      <c r="W6" s="149">
        <f t="shared" si="1"/>
        <v>118559</v>
      </c>
      <c r="X6" s="149">
        <f t="shared" si="1"/>
        <v>131977</v>
      </c>
      <c r="Y6" s="149">
        <f t="shared" si="1"/>
        <v>122282</v>
      </c>
      <c r="Z6" s="149">
        <f t="shared" si="1"/>
        <v>84081</v>
      </c>
      <c r="AA6" s="149">
        <f t="shared" si="1"/>
        <v>113269</v>
      </c>
      <c r="AB6" s="64"/>
      <c r="AC6" s="149">
        <f t="shared" ref="AC6:AL6" si="2">SUM(AC9:AC64)</f>
        <v>552851</v>
      </c>
      <c r="AD6" s="149">
        <f t="shared" si="2"/>
        <v>599410</v>
      </c>
      <c r="AE6" s="149">
        <f t="shared" si="2"/>
        <v>655253</v>
      </c>
      <c r="AF6" s="149">
        <f t="shared" si="2"/>
        <v>680544</v>
      </c>
      <c r="AG6" s="149">
        <f t="shared" si="2"/>
        <v>558527</v>
      </c>
      <c r="AH6" s="149">
        <f t="shared" si="2"/>
        <v>624301</v>
      </c>
      <c r="AI6" s="149">
        <f t="shared" si="2"/>
        <v>649510</v>
      </c>
      <c r="AJ6" s="149">
        <f t="shared" si="2"/>
        <v>588706</v>
      </c>
      <c r="AK6" s="149">
        <f t="shared" si="2"/>
        <v>629924</v>
      </c>
      <c r="AL6" s="149">
        <f t="shared" si="2"/>
        <v>721311</v>
      </c>
      <c r="AM6" s="149">
        <f>SUM(AM9:AM64)</f>
        <v>544173</v>
      </c>
      <c r="AN6" s="149">
        <f>SUM(AN9:AN64)</f>
        <v>700592</v>
      </c>
      <c r="AO6" s="87"/>
    </row>
    <row r="7" spans="2:52">
      <c r="B7" s="225" t="s">
        <v>349</v>
      </c>
      <c r="C7" s="149">
        <f t="shared" ref="C7:M7" si="3">SUM(C9:C61)</f>
        <v>615553</v>
      </c>
      <c r="D7" s="149">
        <f t="shared" si="3"/>
        <v>685914</v>
      </c>
      <c r="E7" s="149">
        <f t="shared" si="3"/>
        <v>753537</v>
      </c>
      <c r="F7" s="149">
        <f t="shared" si="3"/>
        <v>776845</v>
      </c>
      <c r="G7" s="149">
        <f t="shared" si="3"/>
        <v>651428</v>
      </c>
      <c r="H7" s="149">
        <f t="shared" si="3"/>
        <v>728260</v>
      </c>
      <c r="I7" s="149">
        <f t="shared" si="3"/>
        <v>750683</v>
      </c>
      <c r="J7" s="149">
        <f t="shared" si="3"/>
        <v>702217</v>
      </c>
      <c r="K7" s="149">
        <f t="shared" si="3"/>
        <v>754748</v>
      </c>
      <c r="L7" s="149">
        <f t="shared" si="3"/>
        <v>826506</v>
      </c>
      <c r="M7" s="149">
        <f t="shared" si="3"/>
        <v>619509</v>
      </c>
      <c r="N7" s="149">
        <f>SUM(N9:N61)</f>
        <v>805023</v>
      </c>
      <c r="O7" s="64"/>
      <c r="P7" s="149">
        <f>SUM(P9:P61)</f>
        <v>66722</v>
      </c>
      <c r="Q7" s="149">
        <f t="shared" ref="Q7:AA7" si="4">SUM(Q9:Q61)</f>
        <v>94320</v>
      </c>
      <c r="R7" s="149">
        <f t="shared" si="4"/>
        <v>101863</v>
      </c>
      <c r="S7" s="149">
        <f t="shared" si="4"/>
        <v>99121</v>
      </c>
      <c r="T7" s="149">
        <f t="shared" si="4"/>
        <v>94750</v>
      </c>
      <c r="U7" s="149">
        <f t="shared" si="4"/>
        <v>105806</v>
      </c>
      <c r="V7" s="149">
        <f t="shared" si="4"/>
        <v>103367</v>
      </c>
      <c r="W7" s="149">
        <f t="shared" si="4"/>
        <v>117993</v>
      </c>
      <c r="X7" s="149">
        <f t="shared" si="4"/>
        <v>131108</v>
      </c>
      <c r="Y7" s="149">
        <f t="shared" si="4"/>
        <v>120227</v>
      </c>
      <c r="Z7" s="149">
        <f t="shared" si="4"/>
        <v>83069</v>
      </c>
      <c r="AA7" s="149">
        <f t="shared" si="4"/>
        <v>112127</v>
      </c>
      <c r="AB7" s="64"/>
      <c r="AC7" s="149">
        <f t="shared" ref="AC7:AM7" si="5">SUM(AC9:AC61)</f>
        <v>548831</v>
      </c>
      <c r="AD7" s="149">
        <f t="shared" si="5"/>
        <v>591594</v>
      </c>
      <c r="AE7" s="149">
        <f t="shared" si="5"/>
        <v>651674</v>
      </c>
      <c r="AF7" s="149">
        <f t="shared" si="5"/>
        <v>677724</v>
      </c>
      <c r="AG7" s="149">
        <f t="shared" si="5"/>
        <v>556678</v>
      </c>
      <c r="AH7" s="149">
        <f t="shared" si="5"/>
        <v>622454</v>
      </c>
      <c r="AI7" s="149">
        <f t="shared" si="5"/>
        <v>647316</v>
      </c>
      <c r="AJ7" s="149">
        <f t="shared" si="5"/>
        <v>584224</v>
      </c>
      <c r="AK7" s="149">
        <f t="shared" si="5"/>
        <v>623640</v>
      </c>
      <c r="AL7" s="149">
        <f t="shared" si="5"/>
        <v>706279</v>
      </c>
      <c r="AM7" s="149">
        <f t="shared" si="5"/>
        <v>536440</v>
      </c>
      <c r="AN7" s="149">
        <f>SUM(AN9:AN61)</f>
        <v>692896</v>
      </c>
      <c r="AO7" s="87"/>
    </row>
    <row r="8" spans="2:52" s="5" customFormat="1" ht="3.75" customHeight="1">
      <c r="B8" s="189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190"/>
    </row>
    <row r="9" spans="2:52">
      <c r="B9" s="226" t="s">
        <v>6</v>
      </c>
      <c r="C9" s="187">
        <v>2027</v>
      </c>
      <c r="D9" s="187">
        <v>2439</v>
      </c>
      <c r="E9" s="187">
        <v>2084</v>
      </c>
      <c r="F9" s="187">
        <v>1811</v>
      </c>
      <c r="G9" s="187">
        <v>1266</v>
      </c>
      <c r="H9" s="188">
        <v>2834</v>
      </c>
      <c r="I9" s="188">
        <v>2331</v>
      </c>
      <c r="J9" s="188">
        <v>1045</v>
      </c>
      <c r="K9" s="188">
        <v>2468</v>
      </c>
      <c r="L9" s="188">
        <v>2982</v>
      </c>
      <c r="M9" s="188">
        <v>3490</v>
      </c>
      <c r="N9" s="188">
        <v>1614</v>
      </c>
      <c r="O9" s="65"/>
      <c r="P9" s="188">
        <v>191</v>
      </c>
      <c r="Q9" s="188">
        <v>314</v>
      </c>
      <c r="R9" s="188">
        <v>308</v>
      </c>
      <c r="S9" s="188">
        <v>230</v>
      </c>
      <c r="T9" s="188">
        <v>156</v>
      </c>
      <c r="U9" s="188">
        <v>316</v>
      </c>
      <c r="V9" s="188">
        <v>276</v>
      </c>
      <c r="W9" s="188">
        <v>149</v>
      </c>
      <c r="X9" s="188">
        <v>360</v>
      </c>
      <c r="Y9" s="188">
        <v>326</v>
      </c>
      <c r="Z9" s="188">
        <v>442</v>
      </c>
      <c r="AA9" s="188">
        <v>234</v>
      </c>
      <c r="AB9" s="51"/>
      <c r="AC9" s="188">
        <v>1836</v>
      </c>
      <c r="AD9" s="188">
        <v>2125</v>
      </c>
      <c r="AE9" s="188">
        <v>1776</v>
      </c>
      <c r="AF9" s="188">
        <v>1581</v>
      </c>
      <c r="AG9" s="188">
        <v>1110</v>
      </c>
      <c r="AH9" s="188">
        <v>2518</v>
      </c>
      <c r="AI9" s="188">
        <v>2055</v>
      </c>
      <c r="AJ9" s="188">
        <v>896</v>
      </c>
      <c r="AK9" s="188">
        <v>2108</v>
      </c>
      <c r="AL9" s="188">
        <v>2656</v>
      </c>
      <c r="AM9" s="188">
        <v>3048</v>
      </c>
      <c r="AN9" s="188">
        <v>1380</v>
      </c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</row>
    <row r="10" spans="2:52">
      <c r="B10" s="226" t="s">
        <v>7</v>
      </c>
      <c r="C10" s="188">
        <v>831</v>
      </c>
      <c r="D10" s="187">
        <v>1115</v>
      </c>
      <c r="E10" s="187">
        <v>1186</v>
      </c>
      <c r="F10" s="187">
        <v>1083</v>
      </c>
      <c r="G10" s="187">
        <v>1076</v>
      </c>
      <c r="H10" s="188">
        <v>964</v>
      </c>
      <c r="I10" s="188">
        <v>972</v>
      </c>
      <c r="J10" s="188">
        <v>1011</v>
      </c>
      <c r="K10" s="188">
        <v>1379</v>
      </c>
      <c r="L10" s="188">
        <v>1144</v>
      </c>
      <c r="M10" s="188">
        <v>624</v>
      </c>
      <c r="N10" s="188">
        <v>890</v>
      </c>
      <c r="O10" s="65"/>
      <c r="P10" s="188">
        <v>42</v>
      </c>
      <c r="Q10" s="188">
        <v>70</v>
      </c>
      <c r="R10" s="188">
        <v>54</v>
      </c>
      <c r="S10" s="188">
        <v>51</v>
      </c>
      <c r="T10" s="188">
        <v>57</v>
      </c>
      <c r="U10" s="188">
        <v>49</v>
      </c>
      <c r="V10" s="188">
        <v>53</v>
      </c>
      <c r="W10" s="188">
        <v>77</v>
      </c>
      <c r="X10" s="188">
        <v>67</v>
      </c>
      <c r="Y10" s="188">
        <v>62</v>
      </c>
      <c r="Z10" s="188">
        <v>39</v>
      </c>
      <c r="AA10" s="188">
        <v>50</v>
      </c>
      <c r="AB10" s="51"/>
      <c r="AC10" s="188">
        <v>789</v>
      </c>
      <c r="AD10" s="188">
        <v>1045</v>
      </c>
      <c r="AE10" s="188">
        <v>1132</v>
      </c>
      <c r="AF10" s="188">
        <v>1032</v>
      </c>
      <c r="AG10" s="188">
        <v>1019</v>
      </c>
      <c r="AH10" s="188">
        <v>915</v>
      </c>
      <c r="AI10" s="188">
        <v>919</v>
      </c>
      <c r="AJ10" s="188">
        <v>934</v>
      </c>
      <c r="AK10" s="188">
        <v>1312</v>
      </c>
      <c r="AL10" s="188">
        <v>1082</v>
      </c>
      <c r="AM10" s="188">
        <v>585</v>
      </c>
      <c r="AN10" s="188">
        <v>840</v>
      </c>
      <c r="AO10" s="52"/>
      <c r="AP10" s="53"/>
      <c r="AQ10" s="54"/>
      <c r="AR10" s="55"/>
      <c r="AS10" s="56"/>
      <c r="AT10" s="56"/>
      <c r="AU10" s="56"/>
      <c r="AV10" s="56"/>
      <c r="AW10" s="56"/>
      <c r="AX10" s="56"/>
      <c r="AY10" s="56"/>
      <c r="AZ10" s="57"/>
    </row>
    <row r="11" spans="2:52">
      <c r="B11" s="226" t="s">
        <v>10</v>
      </c>
      <c r="C11" s="188">
        <v>10340</v>
      </c>
      <c r="D11" s="188">
        <v>12784</v>
      </c>
      <c r="E11" s="188">
        <v>13090</v>
      </c>
      <c r="F11" s="188">
        <v>13165</v>
      </c>
      <c r="G11" s="188">
        <v>11268</v>
      </c>
      <c r="H11" s="188">
        <v>13748</v>
      </c>
      <c r="I11" s="188">
        <v>11374</v>
      </c>
      <c r="J11" s="188">
        <v>12462</v>
      </c>
      <c r="K11" s="188">
        <v>12072</v>
      </c>
      <c r="L11" s="188">
        <v>14277</v>
      </c>
      <c r="M11" s="188">
        <v>13672</v>
      </c>
      <c r="N11" s="188">
        <v>17512</v>
      </c>
      <c r="O11" s="65"/>
      <c r="P11" s="188">
        <v>3768</v>
      </c>
      <c r="Q11" s="188">
        <v>5765</v>
      </c>
      <c r="R11" s="188">
        <v>6193</v>
      </c>
      <c r="S11" s="188">
        <v>5813</v>
      </c>
      <c r="T11" s="188">
        <v>5172</v>
      </c>
      <c r="U11" s="188">
        <v>5912</v>
      </c>
      <c r="V11" s="188">
        <v>4943</v>
      </c>
      <c r="W11" s="188">
        <v>6375</v>
      </c>
      <c r="X11" s="188">
        <v>6052</v>
      </c>
      <c r="Y11" s="188">
        <v>6132</v>
      </c>
      <c r="Z11" s="188">
        <v>5362</v>
      </c>
      <c r="AA11" s="188">
        <v>7102</v>
      </c>
      <c r="AB11" s="51"/>
      <c r="AC11" s="188">
        <v>6572</v>
      </c>
      <c r="AD11" s="188">
        <v>7019</v>
      </c>
      <c r="AE11" s="188">
        <v>6897</v>
      </c>
      <c r="AF11" s="188">
        <v>7352</v>
      </c>
      <c r="AG11" s="188">
        <v>6096</v>
      </c>
      <c r="AH11" s="188">
        <v>7836</v>
      </c>
      <c r="AI11" s="188">
        <v>6431</v>
      </c>
      <c r="AJ11" s="188">
        <v>6087</v>
      </c>
      <c r="AK11" s="188">
        <v>6020</v>
      </c>
      <c r="AL11" s="188">
        <v>8145</v>
      </c>
      <c r="AM11" s="188">
        <v>8310</v>
      </c>
      <c r="AN11" s="188">
        <v>10410</v>
      </c>
      <c r="AO11" s="52"/>
      <c r="AP11" s="53"/>
      <c r="AQ11" s="54"/>
      <c r="AR11" s="55"/>
      <c r="AS11" s="56"/>
      <c r="AT11" s="56"/>
      <c r="AU11" s="56"/>
      <c r="AV11" s="56"/>
      <c r="AW11" s="56"/>
      <c r="AX11" s="56"/>
      <c r="AY11" s="56"/>
      <c r="AZ11" s="57"/>
    </row>
    <row r="12" spans="2:52">
      <c r="B12" s="226" t="s">
        <v>11</v>
      </c>
      <c r="C12" s="188">
        <v>1275</v>
      </c>
      <c r="D12" s="188">
        <v>1559</v>
      </c>
      <c r="E12" s="188">
        <v>1605</v>
      </c>
      <c r="F12" s="188">
        <v>1567</v>
      </c>
      <c r="G12" s="188">
        <v>1671</v>
      </c>
      <c r="H12" s="188">
        <v>1576</v>
      </c>
      <c r="I12" s="188">
        <v>1809</v>
      </c>
      <c r="J12" s="188">
        <v>1328</v>
      </c>
      <c r="K12" s="188">
        <v>2070</v>
      </c>
      <c r="L12" s="188">
        <v>2327</v>
      </c>
      <c r="M12" s="188">
        <v>2182</v>
      </c>
      <c r="N12" s="188">
        <v>2074</v>
      </c>
      <c r="O12" s="65"/>
      <c r="P12" s="188">
        <v>352</v>
      </c>
      <c r="Q12" s="188">
        <v>510</v>
      </c>
      <c r="R12" s="188">
        <v>515</v>
      </c>
      <c r="S12" s="188">
        <v>486</v>
      </c>
      <c r="T12" s="188">
        <v>466</v>
      </c>
      <c r="U12" s="188">
        <v>453</v>
      </c>
      <c r="V12" s="188">
        <v>572</v>
      </c>
      <c r="W12" s="188">
        <v>476</v>
      </c>
      <c r="X12" s="188">
        <v>716</v>
      </c>
      <c r="Y12" s="188">
        <v>646</v>
      </c>
      <c r="Z12" s="188">
        <v>705</v>
      </c>
      <c r="AA12" s="188">
        <v>582</v>
      </c>
      <c r="AB12" s="51"/>
      <c r="AC12" s="188">
        <v>923</v>
      </c>
      <c r="AD12" s="188">
        <v>1049</v>
      </c>
      <c r="AE12" s="188">
        <v>1090</v>
      </c>
      <c r="AF12" s="188">
        <v>1081</v>
      </c>
      <c r="AG12" s="188">
        <v>1205</v>
      </c>
      <c r="AH12" s="188">
        <v>1123</v>
      </c>
      <c r="AI12" s="188">
        <v>1237</v>
      </c>
      <c r="AJ12" s="188">
        <v>852</v>
      </c>
      <c r="AK12" s="188">
        <v>1354</v>
      </c>
      <c r="AL12" s="188">
        <v>1681</v>
      </c>
      <c r="AM12" s="188">
        <v>1477</v>
      </c>
      <c r="AN12" s="188">
        <v>1492</v>
      </c>
      <c r="AO12" s="52"/>
      <c r="AP12" s="53"/>
      <c r="AQ12" s="54"/>
      <c r="AR12" s="55"/>
      <c r="AS12" s="56"/>
      <c r="AT12" s="56"/>
      <c r="AU12" s="56"/>
      <c r="AV12" s="56"/>
      <c r="AW12" s="56"/>
      <c r="AX12" s="56"/>
      <c r="AY12" s="56"/>
      <c r="AZ12" s="57"/>
    </row>
    <row r="13" spans="2:52">
      <c r="B13" s="226" t="s">
        <v>12</v>
      </c>
      <c r="C13" s="188">
        <v>129354</v>
      </c>
      <c r="D13" s="188">
        <v>151183</v>
      </c>
      <c r="E13" s="188">
        <v>158850</v>
      </c>
      <c r="F13" s="188">
        <v>164792</v>
      </c>
      <c r="G13" s="188">
        <v>140234</v>
      </c>
      <c r="H13" s="188">
        <v>155979</v>
      </c>
      <c r="I13" s="188">
        <v>151830</v>
      </c>
      <c r="J13" s="188">
        <v>157364</v>
      </c>
      <c r="K13" s="188">
        <v>163059</v>
      </c>
      <c r="L13" s="188">
        <v>148765</v>
      </c>
      <c r="M13" s="188">
        <v>112738</v>
      </c>
      <c r="N13" s="188">
        <v>171863</v>
      </c>
      <c r="O13" s="65"/>
      <c r="P13" s="188">
        <v>24446</v>
      </c>
      <c r="Q13" s="188">
        <v>37011</v>
      </c>
      <c r="R13" s="188">
        <v>39755</v>
      </c>
      <c r="S13" s="188">
        <v>40238</v>
      </c>
      <c r="T13" s="188">
        <v>38597</v>
      </c>
      <c r="U13" s="188">
        <v>43503</v>
      </c>
      <c r="V13" s="188">
        <v>39228</v>
      </c>
      <c r="W13" s="188">
        <v>50464</v>
      </c>
      <c r="X13" s="188">
        <v>53523</v>
      </c>
      <c r="Y13" s="188">
        <v>40090</v>
      </c>
      <c r="Z13" s="188">
        <v>27241</v>
      </c>
      <c r="AA13" s="188">
        <v>45960</v>
      </c>
      <c r="AB13" s="51"/>
      <c r="AC13" s="188">
        <v>104908</v>
      </c>
      <c r="AD13" s="188">
        <v>114172</v>
      </c>
      <c r="AE13" s="188">
        <v>119095</v>
      </c>
      <c r="AF13" s="188">
        <v>124554</v>
      </c>
      <c r="AG13" s="188">
        <v>101637</v>
      </c>
      <c r="AH13" s="188">
        <v>112476</v>
      </c>
      <c r="AI13" s="188">
        <v>112602</v>
      </c>
      <c r="AJ13" s="188">
        <v>106900</v>
      </c>
      <c r="AK13" s="188">
        <v>109536</v>
      </c>
      <c r="AL13" s="188">
        <v>108675</v>
      </c>
      <c r="AM13" s="188">
        <v>85497</v>
      </c>
      <c r="AN13" s="188">
        <v>125903</v>
      </c>
      <c r="AO13" s="52"/>
      <c r="AP13" s="53"/>
      <c r="AQ13" s="54"/>
      <c r="AR13" s="55"/>
      <c r="AS13" s="56"/>
      <c r="AT13" s="56"/>
      <c r="AU13" s="56"/>
      <c r="AV13" s="56"/>
      <c r="AW13" s="56"/>
      <c r="AX13" s="56"/>
      <c r="AY13" s="56"/>
      <c r="AZ13" s="57"/>
    </row>
    <row r="14" spans="2:52">
      <c r="B14" s="226" t="s">
        <v>323</v>
      </c>
      <c r="C14" s="188">
        <v>9988</v>
      </c>
      <c r="D14" s="188">
        <v>11360</v>
      </c>
      <c r="E14" s="188">
        <v>11848</v>
      </c>
      <c r="F14" s="188">
        <v>12150</v>
      </c>
      <c r="G14" s="188">
        <v>11160</v>
      </c>
      <c r="H14" s="188">
        <v>11569</v>
      </c>
      <c r="I14" s="188">
        <v>12492</v>
      </c>
      <c r="J14" s="188">
        <v>13890</v>
      </c>
      <c r="K14" s="188">
        <v>13622</v>
      </c>
      <c r="L14" s="188">
        <v>17314</v>
      </c>
      <c r="M14" s="188">
        <v>13261</v>
      </c>
      <c r="N14" s="188">
        <v>13173</v>
      </c>
      <c r="O14" s="65"/>
      <c r="P14" s="188">
        <v>838</v>
      </c>
      <c r="Q14" s="188">
        <v>1237</v>
      </c>
      <c r="R14" s="188">
        <v>1469</v>
      </c>
      <c r="S14" s="188">
        <v>1371</v>
      </c>
      <c r="T14" s="188">
        <v>1358</v>
      </c>
      <c r="U14" s="188">
        <v>1212</v>
      </c>
      <c r="V14" s="188">
        <v>1433</v>
      </c>
      <c r="W14" s="188">
        <v>1769</v>
      </c>
      <c r="X14" s="188">
        <v>1639</v>
      </c>
      <c r="Y14" s="188">
        <v>1760</v>
      </c>
      <c r="Z14" s="188">
        <v>1395</v>
      </c>
      <c r="AA14" s="188">
        <v>1494</v>
      </c>
      <c r="AB14" s="51"/>
      <c r="AC14" s="188">
        <v>9150</v>
      </c>
      <c r="AD14" s="188">
        <v>10123</v>
      </c>
      <c r="AE14" s="188">
        <v>10379</v>
      </c>
      <c r="AF14" s="188">
        <v>10779</v>
      </c>
      <c r="AG14" s="188">
        <v>9802</v>
      </c>
      <c r="AH14" s="188">
        <v>10357</v>
      </c>
      <c r="AI14" s="188">
        <v>11059</v>
      </c>
      <c r="AJ14" s="188">
        <v>12121</v>
      </c>
      <c r="AK14" s="188">
        <v>11983</v>
      </c>
      <c r="AL14" s="188">
        <v>15554</v>
      </c>
      <c r="AM14" s="188">
        <v>11866</v>
      </c>
      <c r="AN14" s="188">
        <v>11679</v>
      </c>
      <c r="AO14" s="52"/>
      <c r="AP14" s="53"/>
      <c r="AQ14" s="54"/>
      <c r="AR14" s="55"/>
      <c r="AS14" s="56"/>
      <c r="AT14" s="56"/>
      <c r="AU14" s="56"/>
      <c r="AV14" s="56"/>
      <c r="AW14" s="56"/>
      <c r="AX14" s="56"/>
      <c r="AY14" s="56"/>
      <c r="AZ14" s="57"/>
    </row>
    <row r="15" spans="2:52">
      <c r="B15" s="226" t="s">
        <v>344</v>
      </c>
      <c r="C15" s="188">
        <v>3081</v>
      </c>
      <c r="D15" s="188">
        <v>4033</v>
      </c>
      <c r="E15" s="188">
        <v>4124</v>
      </c>
      <c r="F15" s="188">
        <v>4770</v>
      </c>
      <c r="G15" s="188">
        <v>4486</v>
      </c>
      <c r="H15" s="188">
        <v>4611</v>
      </c>
      <c r="I15" s="188">
        <v>4159</v>
      </c>
      <c r="J15" s="188">
        <v>5033</v>
      </c>
      <c r="K15" s="188">
        <v>3897</v>
      </c>
      <c r="L15" s="188">
        <v>3995</v>
      </c>
      <c r="M15" s="188">
        <v>3436</v>
      </c>
      <c r="N15" s="188">
        <v>2544</v>
      </c>
      <c r="O15" s="65"/>
      <c r="P15" s="188">
        <v>170</v>
      </c>
      <c r="Q15" s="188">
        <v>319</v>
      </c>
      <c r="R15" s="188">
        <v>452</v>
      </c>
      <c r="S15" s="188">
        <v>450</v>
      </c>
      <c r="T15" s="188">
        <v>387</v>
      </c>
      <c r="U15" s="188">
        <v>419</v>
      </c>
      <c r="V15" s="188">
        <v>456</v>
      </c>
      <c r="W15" s="188">
        <v>553</v>
      </c>
      <c r="X15" s="188">
        <v>419</v>
      </c>
      <c r="Y15" s="188">
        <v>382</v>
      </c>
      <c r="Z15" s="188">
        <v>341</v>
      </c>
      <c r="AA15" s="188">
        <v>242</v>
      </c>
      <c r="AB15" s="51"/>
      <c r="AC15" s="188">
        <v>2911</v>
      </c>
      <c r="AD15" s="188">
        <v>3714</v>
      </c>
      <c r="AE15" s="188">
        <v>3672</v>
      </c>
      <c r="AF15" s="188">
        <v>4320</v>
      </c>
      <c r="AG15" s="188">
        <v>4099</v>
      </c>
      <c r="AH15" s="188">
        <v>4192</v>
      </c>
      <c r="AI15" s="188">
        <v>3703</v>
      </c>
      <c r="AJ15" s="188">
        <v>4480</v>
      </c>
      <c r="AK15" s="188">
        <v>3478</v>
      </c>
      <c r="AL15" s="188">
        <v>3613</v>
      </c>
      <c r="AM15" s="188">
        <v>3095</v>
      </c>
      <c r="AN15" s="188">
        <v>2302</v>
      </c>
      <c r="AO15" s="52"/>
      <c r="AP15" s="53"/>
      <c r="AQ15" s="54"/>
      <c r="AR15" s="55"/>
      <c r="AS15" s="56"/>
      <c r="AT15" s="56"/>
      <c r="AU15" s="56"/>
      <c r="AV15" s="56"/>
      <c r="AW15" s="56"/>
      <c r="AX15" s="56"/>
      <c r="AY15" s="56"/>
      <c r="AZ15" s="57"/>
    </row>
    <row r="16" spans="2:52">
      <c r="B16" s="226" t="s">
        <v>13</v>
      </c>
      <c r="C16" s="188">
        <v>7165</v>
      </c>
      <c r="D16" s="188">
        <v>7805</v>
      </c>
      <c r="E16" s="188">
        <v>7726</v>
      </c>
      <c r="F16" s="188">
        <v>6263</v>
      </c>
      <c r="G16" s="188">
        <v>5965</v>
      </c>
      <c r="H16" s="188">
        <v>9423</v>
      </c>
      <c r="I16" s="188">
        <v>8679</v>
      </c>
      <c r="J16" s="188">
        <v>6104</v>
      </c>
      <c r="K16" s="188">
        <v>7973</v>
      </c>
      <c r="L16" s="188">
        <v>10840</v>
      </c>
      <c r="M16" s="188">
        <v>8263</v>
      </c>
      <c r="N16" s="188">
        <v>8819</v>
      </c>
      <c r="O16" s="65"/>
      <c r="P16" s="188">
        <v>1558</v>
      </c>
      <c r="Q16" s="188">
        <v>2048</v>
      </c>
      <c r="R16" s="188">
        <v>1930</v>
      </c>
      <c r="S16" s="188">
        <v>1495</v>
      </c>
      <c r="T16" s="188">
        <v>1355</v>
      </c>
      <c r="U16" s="188">
        <v>2296</v>
      </c>
      <c r="V16" s="188">
        <v>2188</v>
      </c>
      <c r="W16" s="188">
        <v>1806</v>
      </c>
      <c r="X16" s="188">
        <v>2327</v>
      </c>
      <c r="Y16" s="188">
        <v>2373</v>
      </c>
      <c r="Z16" s="188">
        <v>1880</v>
      </c>
      <c r="AA16" s="188">
        <v>1919</v>
      </c>
      <c r="AB16" s="51"/>
      <c r="AC16" s="188">
        <v>5607</v>
      </c>
      <c r="AD16" s="188">
        <v>5757</v>
      </c>
      <c r="AE16" s="188">
        <v>5796</v>
      </c>
      <c r="AF16" s="188">
        <v>4768</v>
      </c>
      <c r="AG16" s="188">
        <v>4610</v>
      </c>
      <c r="AH16" s="188">
        <v>7127</v>
      </c>
      <c r="AI16" s="188">
        <v>6491</v>
      </c>
      <c r="AJ16" s="188">
        <v>4298</v>
      </c>
      <c r="AK16" s="188">
        <v>5646</v>
      </c>
      <c r="AL16" s="188">
        <v>8467</v>
      </c>
      <c r="AM16" s="188">
        <v>6383</v>
      </c>
      <c r="AN16" s="188">
        <v>6900</v>
      </c>
      <c r="AO16" s="52"/>
      <c r="AP16" s="53"/>
      <c r="AQ16" s="54"/>
      <c r="AR16" s="55"/>
      <c r="AS16" s="56"/>
      <c r="AT16" s="56"/>
      <c r="AU16" s="56"/>
      <c r="AV16" s="56"/>
      <c r="AW16" s="56"/>
      <c r="AX16" s="56"/>
      <c r="AY16" s="56"/>
      <c r="AZ16" s="57"/>
    </row>
    <row r="17" spans="2:52">
      <c r="B17" s="226" t="s">
        <v>14</v>
      </c>
      <c r="C17" s="188">
        <v>7452</v>
      </c>
      <c r="D17" s="188">
        <v>8370</v>
      </c>
      <c r="E17" s="188">
        <v>8332</v>
      </c>
      <c r="F17" s="188">
        <v>9253</v>
      </c>
      <c r="G17" s="188">
        <v>8336</v>
      </c>
      <c r="H17" s="188">
        <v>9838</v>
      </c>
      <c r="I17" s="188">
        <v>9317</v>
      </c>
      <c r="J17" s="188">
        <v>7441</v>
      </c>
      <c r="K17" s="188">
        <v>10152</v>
      </c>
      <c r="L17" s="188">
        <v>8460</v>
      </c>
      <c r="M17" s="188">
        <v>6813</v>
      </c>
      <c r="N17" s="188">
        <v>11705</v>
      </c>
      <c r="O17" s="65"/>
      <c r="P17" s="188">
        <v>97</v>
      </c>
      <c r="Q17" s="188">
        <v>129</v>
      </c>
      <c r="R17" s="188">
        <v>151</v>
      </c>
      <c r="S17" s="188">
        <v>224</v>
      </c>
      <c r="T17" s="188">
        <v>174</v>
      </c>
      <c r="U17" s="188">
        <v>247</v>
      </c>
      <c r="V17" s="188">
        <v>238</v>
      </c>
      <c r="W17" s="188">
        <v>225</v>
      </c>
      <c r="X17" s="188">
        <v>297</v>
      </c>
      <c r="Y17" s="188">
        <v>172</v>
      </c>
      <c r="Z17" s="188">
        <v>151</v>
      </c>
      <c r="AA17" s="188">
        <v>246</v>
      </c>
      <c r="AB17" s="51"/>
      <c r="AC17" s="188">
        <v>7355</v>
      </c>
      <c r="AD17" s="188">
        <v>8241</v>
      </c>
      <c r="AE17" s="188">
        <v>8181</v>
      </c>
      <c r="AF17" s="188">
        <v>9029</v>
      </c>
      <c r="AG17" s="188">
        <v>8162</v>
      </c>
      <c r="AH17" s="188">
        <v>9591</v>
      </c>
      <c r="AI17" s="188">
        <v>9079</v>
      </c>
      <c r="AJ17" s="188">
        <v>7216</v>
      </c>
      <c r="AK17" s="188">
        <v>9855</v>
      </c>
      <c r="AL17" s="188">
        <v>8288</v>
      </c>
      <c r="AM17" s="188">
        <v>6662</v>
      </c>
      <c r="AN17" s="188">
        <v>11459</v>
      </c>
      <c r="AO17" s="52"/>
      <c r="AP17" s="53"/>
      <c r="AQ17" s="54"/>
      <c r="AR17" s="55"/>
      <c r="AS17" s="56"/>
      <c r="AT17" s="56"/>
      <c r="AU17" s="56"/>
      <c r="AV17" s="56"/>
      <c r="AW17" s="56"/>
      <c r="AX17" s="56"/>
      <c r="AY17" s="56"/>
      <c r="AZ17" s="57"/>
    </row>
    <row r="18" spans="2:52">
      <c r="B18" s="226" t="s">
        <v>340</v>
      </c>
      <c r="C18" s="188">
        <v>286</v>
      </c>
      <c r="D18" s="188">
        <v>369</v>
      </c>
      <c r="E18" s="188">
        <v>377</v>
      </c>
      <c r="F18" s="188">
        <v>532</v>
      </c>
      <c r="G18" s="188">
        <v>525</v>
      </c>
      <c r="H18" s="188">
        <v>561</v>
      </c>
      <c r="I18" s="188">
        <v>1046</v>
      </c>
      <c r="J18" s="188">
        <v>607</v>
      </c>
      <c r="K18" s="188">
        <v>514</v>
      </c>
      <c r="L18" s="188">
        <v>719</v>
      </c>
      <c r="M18" s="188">
        <v>683</v>
      </c>
      <c r="N18" s="188">
        <v>1324</v>
      </c>
      <c r="O18" s="65"/>
      <c r="P18" s="188">
        <v>7</v>
      </c>
      <c r="Q18" s="188">
        <v>22</v>
      </c>
      <c r="R18" s="188">
        <v>13</v>
      </c>
      <c r="S18" s="188">
        <v>18</v>
      </c>
      <c r="T18" s="188">
        <v>23</v>
      </c>
      <c r="U18" s="188">
        <v>30</v>
      </c>
      <c r="V18" s="188">
        <v>38</v>
      </c>
      <c r="W18" s="188">
        <v>21</v>
      </c>
      <c r="X18" s="188">
        <v>30</v>
      </c>
      <c r="Y18" s="188">
        <v>24</v>
      </c>
      <c r="Z18" s="188">
        <v>31</v>
      </c>
      <c r="AA18" s="188">
        <v>48</v>
      </c>
      <c r="AB18" s="51"/>
      <c r="AC18" s="188">
        <v>279</v>
      </c>
      <c r="AD18" s="188">
        <v>347</v>
      </c>
      <c r="AE18" s="188">
        <v>364</v>
      </c>
      <c r="AF18" s="188">
        <v>514</v>
      </c>
      <c r="AG18" s="188">
        <v>502</v>
      </c>
      <c r="AH18" s="188">
        <v>531</v>
      </c>
      <c r="AI18" s="188">
        <v>1008</v>
      </c>
      <c r="AJ18" s="188">
        <v>586</v>
      </c>
      <c r="AK18" s="188">
        <v>484</v>
      </c>
      <c r="AL18" s="188">
        <v>695</v>
      </c>
      <c r="AM18" s="188">
        <v>652</v>
      </c>
      <c r="AN18" s="188">
        <v>1276</v>
      </c>
      <c r="AO18" s="52"/>
      <c r="AP18" s="53"/>
      <c r="AQ18" s="54"/>
      <c r="AR18" s="55"/>
      <c r="AS18" s="56"/>
      <c r="AT18" s="56"/>
      <c r="AU18" s="56"/>
      <c r="AV18" s="56"/>
      <c r="AW18" s="56"/>
      <c r="AX18" s="56"/>
      <c r="AY18" s="56"/>
      <c r="AZ18" s="57"/>
    </row>
    <row r="19" spans="2:52">
      <c r="B19" s="226" t="s">
        <v>345</v>
      </c>
      <c r="C19" s="188">
        <v>399</v>
      </c>
      <c r="D19" s="188">
        <v>420</v>
      </c>
      <c r="E19" s="188">
        <v>467</v>
      </c>
      <c r="F19" s="188">
        <v>464</v>
      </c>
      <c r="G19" s="188">
        <v>676</v>
      </c>
      <c r="H19" s="188">
        <v>542</v>
      </c>
      <c r="I19" s="188">
        <v>647</v>
      </c>
      <c r="J19" s="188">
        <v>632</v>
      </c>
      <c r="K19" s="188">
        <v>625</v>
      </c>
      <c r="L19" s="188">
        <v>780</v>
      </c>
      <c r="M19" s="188">
        <v>834</v>
      </c>
      <c r="N19" s="188">
        <v>960</v>
      </c>
      <c r="O19" s="65"/>
      <c r="P19" s="188">
        <v>19</v>
      </c>
      <c r="Q19" s="188">
        <v>27</v>
      </c>
      <c r="R19" s="188">
        <v>23</v>
      </c>
      <c r="S19" s="188">
        <v>15</v>
      </c>
      <c r="T19" s="188">
        <v>43</v>
      </c>
      <c r="U19" s="188">
        <v>26</v>
      </c>
      <c r="V19" s="188">
        <v>22</v>
      </c>
      <c r="W19" s="188">
        <v>42</v>
      </c>
      <c r="X19" s="188">
        <v>30</v>
      </c>
      <c r="Y19" s="188">
        <v>26</v>
      </c>
      <c r="Z19" s="188">
        <v>35</v>
      </c>
      <c r="AA19" s="188">
        <v>41</v>
      </c>
      <c r="AB19" s="51"/>
      <c r="AC19" s="188">
        <v>380</v>
      </c>
      <c r="AD19" s="188">
        <v>393</v>
      </c>
      <c r="AE19" s="188">
        <v>444</v>
      </c>
      <c r="AF19" s="188">
        <v>449</v>
      </c>
      <c r="AG19" s="188">
        <v>633</v>
      </c>
      <c r="AH19" s="188">
        <v>516</v>
      </c>
      <c r="AI19" s="188">
        <v>625</v>
      </c>
      <c r="AJ19" s="188">
        <v>590</v>
      </c>
      <c r="AK19" s="188">
        <v>595</v>
      </c>
      <c r="AL19" s="188">
        <v>754</v>
      </c>
      <c r="AM19" s="188">
        <v>799</v>
      </c>
      <c r="AN19" s="188">
        <v>919</v>
      </c>
      <c r="AO19" s="52"/>
      <c r="AP19" s="53"/>
      <c r="AQ19" s="54"/>
      <c r="AR19" s="55"/>
      <c r="AS19" s="56"/>
      <c r="AT19" s="56"/>
      <c r="AU19" s="56"/>
      <c r="AV19" s="56"/>
      <c r="AW19" s="56"/>
      <c r="AX19" s="56"/>
      <c r="AY19" s="56"/>
      <c r="AZ19" s="57"/>
    </row>
    <row r="20" spans="2:52">
      <c r="B20" s="226" t="s">
        <v>15</v>
      </c>
      <c r="C20" s="188">
        <v>1829</v>
      </c>
      <c r="D20" s="188">
        <v>1470</v>
      </c>
      <c r="E20" s="188">
        <v>1456</v>
      </c>
      <c r="F20" s="188">
        <v>1460</v>
      </c>
      <c r="G20" s="188">
        <v>1175</v>
      </c>
      <c r="H20" s="188">
        <v>1633</v>
      </c>
      <c r="I20" s="188">
        <v>1386</v>
      </c>
      <c r="J20" s="188">
        <v>1453</v>
      </c>
      <c r="K20" s="188">
        <v>1546</v>
      </c>
      <c r="L20" s="188">
        <v>1547</v>
      </c>
      <c r="M20" s="188">
        <v>1034</v>
      </c>
      <c r="N20" s="188">
        <v>1808</v>
      </c>
      <c r="O20" s="65"/>
      <c r="P20" s="188">
        <v>127</v>
      </c>
      <c r="Q20" s="188">
        <v>133</v>
      </c>
      <c r="R20" s="188">
        <v>135</v>
      </c>
      <c r="S20" s="188">
        <v>129</v>
      </c>
      <c r="T20" s="188">
        <v>99</v>
      </c>
      <c r="U20" s="188">
        <v>146</v>
      </c>
      <c r="V20" s="188">
        <v>134</v>
      </c>
      <c r="W20" s="188">
        <v>141</v>
      </c>
      <c r="X20" s="188">
        <v>148</v>
      </c>
      <c r="Y20" s="188">
        <v>134</v>
      </c>
      <c r="Z20" s="188">
        <v>91</v>
      </c>
      <c r="AA20" s="188">
        <v>151</v>
      </c>
      <c r="AB20" s="51"/>
      <c r="AC20" s="188">
        <v>1702</v>
      </c>
      <c r="AD20" s="188">
        <v>1337</v>
      </c>
      <c r="AE20" s="188">
        <v>1321</v>
      </c>
      <c r="AF20" s="188">
        <v>1331</v>
      </c>
      <c r="AG20" s="188">
        <v>1076</v>
      </c>
      <c r="AH20" s="188">
        <v>1487</v>
      </c>
      <c r="AI20" s="188">
        <v>1252</v>
      </c>
      <c r="AJ20" s="188">
        <v>1312</v>
      </c>
      <c r="AK20" s="188">
        <v>1398</v>
      </c>
      <c r="AL20" s="188">
        <v>1413</v>
      </c>
      <c r="AM20" s="188">
        <v>943</v>
      </c>
      <c r="AN20" s="188">
        <v>1657</v>
      </c>
      <c r="AO20" s="52"/>
      <c r="AP20" s="53"/>
      <c r="AQ20" s="54"/>
      <c r="AR20" s="55"/>
      <c r="AS20" s="56"/>
      <c r="AT20" s="56"/>
      <c r="AU20" s="56"/>
      <c r="AV20" s="56"/>
      <c r="AW20" s="56"/>
      <c r="AX20" s="56"/>
      <c r="AY20" s="56"/>
      <c r="AZ20" s="57"/>
    </row>
    <row r="21" spans="2:52">
      <c r="B21" s="226" t="s">
        <v>331</v>
      </c>
      <c r="C21" s="188">
        <v>1319</v>
      </c>
      <c r="D21" s="188">
        <v>1016</v>
      </c>
      <c r="E21" s="188">
        <v>1958</v>
      </c>
      <c r="F21" s="188">
        <v>1854</v>
      </c>
      <c r="G21" s="188">
        <v>1626</v>
      </c>
      <c r="H21" s="188">
        <v>1684</v>
      </c>
      <c r="I21" s="188">
        <v>1736</v>
      </c>
      <c r="J21" s="188">
        <v>1944</v>
      </c>
      <c r="K21" s="188">
        <v>1606</v>
      </c>
      <c r="L21" s="188">
        <v>2090</v>
      </c>
      <c r="M21" s="188">
        <v>1464</v>
      </c>
      <c r="N21" s="188">
        <v>1822</v>
      </c>
      <c r="O21" s="65"/>
      <c r="P21" s="188">
        <v>15</v>
      </c>
      <c r="Q21" s="188">
        <v>13</v>
      </c>
      <c r="R21" s="188">
        <v>23</v>
      </c>
      <c r="S21" s="188">
        <v>24</v>
      </c>
      <c r="T21" s="188">
        <v>25</v>
      </c>
      <c r="U21" s="188">
        <v>24</v>
      </c>
      <c r="V21" s="188">
        <v>34</v>
      </c>
      <c r="W21" s="188">
        <v>41</v>
      </c>
      <c r="X21" s="188">
        <v>32</v>
      </c>
      <c r="Y21" s="188">
        <v>52</v>
      </c>
      <c r="Z21" s="188">
        <v>24</v>
      </c>
      <c r="AA21" s="188">
        <v>51</v>
      </c>
      <c r="AB21" s="51"/>
      <c r="AC21" s="188">
        <v>1304</v>
      </c>
      <c r="AD21" s="188">
        <v>1003</v>
      </c>
      <c r="AE21" s="188">
        <v>1935</v>
      </c>
      <c r="AF21" s="188">
        <v>1830</v>
      </c>
      <c r="AG21" s="188">
        <v>1601</v>
      </c>
      <c r="AH21" s="188">
        <v>1660</v>
      </c>
      <c r="AI21" s="188">
        <v>1702</v>
      </c>
      <c r="AJ21" s="188">
        <v>1903</v>
      </c>
      <c r="AK21" s="188">
        <v>1574</v>
      </c>
      <c r="AL21" s="188">
        <v>2038</v>
      </c>
      <c r="AM21" s="188">
        <v>1440</v>
      </c>
      <c r="AN21" s="188">
        <v>1771</v>
      </c>
      <c r="AO21" s="52"/>
      <c r="AP21" s="53"/>
      <c r="AQ21" s="54"/>
      <c r="AR21" s="55"/>
      <c r="AS21" s="56"/>
      <c r="AT21" s="56"/>
      <c r="AU21" s="56"/>
      <c r="AV21" s="56"/>
      <c r="AW21" s="56"/>
      <c r="AX21" s="56"/>
      <c r="AY21" s="56"/>
      <c r="AZ21" s="57"/>
    </row>
    <row r="22" spans="2:52">
      <c r="B22" s="226" t="s">
        <v>16</v>
      </c>
      <c r="C22" s="188">
        <v>67484</v>
      </c>
      <c r="D22" s="188">
        <v>87309</v>
      </c>
      <c r="E22" s="188">
        <v>100890</v>
      </c>
      <c r="F22" s="188">
        <v>101773</v>
      </c>
      <c r="G22" s="188">
        <v>79637</v>
      </c>
      <c r="H22" s="188">
        <v>81960</v>
      </c>
      <c r="I22" s="188">
        <v>88764</v>
      </c>
      <c r="J22" s="188">
        <v>69485</v>
      </c>
      <c r="K22" s="188">
        <v>95978</v>
      </c>
      <c r="L22" s="188">
        <v>96149</v>
      </c>
      <c r="M22" s="188">
        <v>78641</v>
      </c>
      <c r="N22" s="188">
        <v>109235</v>
      </c>
      <c r="O22" s="65"/>
      <c r="P22" s="188">
        <v>1637</v>
      </c>
      <c r="Q22" s="188">
        <v>2330</v>
      </c>
      <c r="R22" s="188">
        <v>2413</v>
      </c>
      <c r="S22" s="188">
        <v>2694</v>
      </c>
      <c r="T22" s="188">
        <v>2523</v>
      </c>
      <c r="U22" s="188">
        <v>2306</v>
      </c>
      <c r="V22" s="188">
        <v>2648</v>
      </c>
      <c r="W22" s="188">
        <v>2484</v>
      </c>
      <c r="X22" s="188">
        <v>3643</v>
      </c>
      <c r="Y22" s="188">
        <v>2751</v>
      </c>
      <c r="Z22" s="188">
        <v>2200</v>
      </c>
      <c r="AA22" s="188">
        <v>3112</v>
      </c>
      <c r="AB22" s="51"/>
      <c r="AC22" s="188">
        <v>65847</v>
      </c>
      <c r="AD22" s="188">
        <v>84979</v>
      </c>
      <c r="AE22" s="188">
        <v>98477</v>
      </c>
      <c r="AF22" s="188">
        <v>99079</v>
      </c>
      <c r="AG22" s="188">
        <v>77114</v>
      </c>
      <c r="AH22" s="188">
        <v>79654</v>
      </c>
      <c r="AI22" s="188">
        <v>86116</v>
      </c>
      <c r="AJ22" s="188">
        <v>67001</v>
      </c>
      <c r="AK22" s="188">
        <v>92335</v>
      </c>
      <c r="AL22" s="188">
        <v>93398</v>
      </c>
      <c r="AM22" s="188">
        <v>76441</v>
      </c>
      <c r="AN22" s="188">
        <v>106123</v>
      </c>
      <c r="AO22" s="52"/>
      <c r="AP22" s="53"/>
      <c r="AQ22" s="54"/>
      <c r="AR22" s="55"/>
      <c r="AS22" s="56"/>
      <c r="AT22" s="56"/>
      <c r="AU22" s="56"/>
      <c r="AV22" s="56"/>
      <c r="AW22" s="56"/>
      <c r="AX22" s="56"/>
      <c r="AY22" s="56"/>
      <c r="AZ22" s="57"/>
    </row>
    <row r="23" spans="2:52">
      <c r="B23" s="226" t="s">
        <v>17</v>
      </c>
      <c r="C23" s="188">
        <v>18253</v>
      </c>
      <c r="D23" s="188">
        <v>17761</v>
      </c>
      <c r="E23" s="188">
        <v>17093</v>
      </c>
      <c r="F23" s="188">
        <v>19534</v>
      </c>
      <c r="G23" s="188">
        <v>15242</v>
      </c>
      <c r="H23" s="188">
        <v>20794</v>
      </c>
      <c r="I23" s="188">
        <v>18866</v>
      </c>
      <c r="J23" s="188">
        <v>16461</v>
      </c>
      <c r="K23" s="188">
        <v>16590</v>
      </c>
      <c r="L23" s="188">
        <v>25858</v>
      </c>
      <c r="M23" s="188">
        <v>18694</v>
      </c>
      <c r="N23" s="188">
        <v>16476</v>
      </c>
      <c r="O23" s="65"/>
      <c r="P23" s="188">
        <v>1237</v>
      </c>
      <c r="Q23" s="188">
        <v>1717</v>
      </c>
      <c r="R23" s="188">
        <v>1708</v>
      </c>
      <c r="S23" s="188">
        <v>1788</v>
      </c>
      <c r="T23" s="188">
        <v>1376</v>
      </c>
      <c r="U23" s="188">
        <v>1925</v>
      </c>
      <c r="V23" s="188">
        <v>1895</v>
      </c>
      <c r="W23" s="188">
        <v>1756</v>
      </c>
      <c r="X23" s="188">
        <v>1869</v>
      </c>
      <c r="Y23" s="188">
        <v>2728</v>
      </c>
      <c r="Z23" s="188">
        <v>1646</v>
      </c>
      <c r="AA23" s="188">
        <v>1718</v>
      </c>
      <c r="AB23" s="51"/>
      <c r="AC23" s="188">
        <v>17016</v>
      </c>
      <c r="AD23" s="188">
        <v>16044</v>
      </c>
      <c r="AE23" s="188">
        <v>15385</v>
      </c>
      <c r="AF23" s="188">
        <v>17746</v>
      </c>
      <c r="AG23" s="188">
        <v>13866</v>
      </c>
      <c r="AH23" s="188">
        <v>18869</v>
      </c>
      <c r="AI23" s="188">
        <v>16971</v>
      </c>
      <c r="AJ23" s="188">
        <v>14705</v>
      </c>
      <c r="AK23" s="188">
        <v>14721</v>
      </c>
      <c r="AL23" s="188">
        <v>23130</v>
      </c>
      <c r="AM23" s="188">
        <v>17048</v>
      </c>
      <c r="AN23" s="188">
        <v>14758</v>
      </c>
      <c r="AO23" s="52"/>
      <c r="AP23" s="53"/>
      <c r="AQ23" s="54"/>
      <c r="AR23" s="55"/>
      <c r="AS23" s="56"/>
      <c r="AT23" s="56"/>
      <c r="AU23" s="56"/>
      <c r="AV23" s="56"/>
      <c r="AW23" s="56"/>
      <c r="AX23" s="56"/>
      <c r="AY23" s="56"/>
      <c r="AZ23" s="57"/>
    </row>
    <row r="24" spans="2:52">
      <c r="B24" s="226" t="s">
        <v>18</v>
      </c>
      <c r="C24" s="188">
        <v>644</v>
      </c>
      <c r="D24" s="188">
        <v>675</v>
      </c>
      <c r="E24" s="188">
        <v>800</v>
      </c>
      <c r="F24" s="188">
        <v>691</v>
      </c>
      <c r="G24" s="188">
        <v>709</v>
      </c>
      <c r="H24" s="188">
        <v>712</v>
      </c>
      <c r="I24" s="188">
        <v>711</v>
      </c>
      <c r="J24" s="188">
        <v>842</v>
      </c>
      <c r="K24" s="188">
        <v>849</v>
      </c>
      <c r="L24" s="188">
        <v>578</v>
      </c>
      <c r="M24" s="188">
        <v>473</v>
      </c>
      <c r="N24" s="188">
        <v>714</v>
      </c>
      <c r="O24" s="65"/>
      <c r="P24" s="188">
        <v>10</v>
      </c>
      <c r="Q24" s="188" t="s">
        <v>218</v>
      </c>
      <c r="R24" s="188">
        <v>5</v>
      </c>
      <c r="S24" s="188">
        <v>4</v>
      </c>
      <c r="T24" s="188">
        <v>3</v>
      </c>
      <c r="U24" s="188" t="s">
        <v>269</v>
      </c>
      <c r="V24" s="286">
        <v>0</v>
      </c>
      <c r="W24" s="286">
        <v>0</v>
      </c>
      <c r="X24" s="188">
        <v>4</v>
      </c>
      <c r="Y24" s="286">
        <v>0</v>
      </c>
      <c r="Z24" s="286">
        <v>0</v>
      </c>
      <c r="AA24" s="286">
        <v>0</v>
      </c>
      <c r="AB24" s="51"/>
      <c r="AC24" s="188">
        <v>634</v>
      </c>
      <c r="AD24" s="188">
        <v>675</v>
      </c>
      <c r="AE24" s="188">
        <v>795</v>
      </c>
      <c r="AF24" s="188">
        <v>687</v>
      </c>
      <c r="AG24" s="188">
        <v>706</v>
      </c>
      <c r="AH24" s="188">
        <v>712</v>
      </c>
      <c r="AI24" s="188">
        <v>711</v>
      </c>
      <c r="AJ24" s="188">
        <v>842</v>
      </c>
      <c r="AK24" s="188">
        <v>845</v>
      </c>
      <c r="AL24" s="188">
        <v>578</v>
      </c>
      <c r="AM24" s="188">
        <v>473</v>
      </c>
      <c r="AN24" s="188">
        <v>714</v>
      </c>
      <c r="AO24" s="52"/>
      <c r="AP24" s="53"/>
      <c r="AQ24" s="54"/>
      <c r="AR24" s="55"/>
      <c r="AS24" s="56"/>
      <c r="AT24" s="56"/>
      <c r="AU24" s="56"/>
      <c r="AV24" s="56"/>
      <c r="AW24" s="56"/>
      <c r="AX24" s="56"/>
      <c r="AY24" s="56"/>
      <c r="AZ24" s="57"/>
    </row>
    <row r="25" spans="2:52">
      <c r="B25" s="226" t="s">
        <v>332</v>
      </c>
      <c r="C25" s="188">
        <v>3190</v>
      </c>
      <c r="D25" s="188">
        <v>3450</v>
      </c>
      <c r="E25" s="188">
        <v>3144</v>
      </c>
      <c r="F25" s="188">
        <v>3494</v>
      </c>
      <c r="G25" s="188">
        <v>2931</v>
      </c>
      <c r="H25" s="188">
        <v>3698</v>
      </c>
      <c r="I25" s="188">
        <v>3673</v>
      </c>
      <c r="J25" s="188">
        <v>3491</v>
      </c>
      <c r="K25" s="188">
        <v>2666</v>
      </c>
      <c r="L25" s="188">
        <v>4110</v>
      </c>
      <c r="M25" s="188">
        <v>2522</v>
      </c>
      <c r="N25" s="188">
        <v>3801</v>
      </c>
      <c r="O25" s="65"/>
      <c r="P25" s="188">
        <v>98</v>
      </c>
      <c r="Q25" s="188">
        <v>89</v>
      </c>
      <c r="R25" s="188">
        <v>65</v>
      </c>
      <c r="S25" s="188">
        <v>77</v>
      </c>
      <c r="T25" s="188">
        <v>58</v>
      </c>
      <c r="U25" s="188">
        <v>80</v>
      </c>
      <c r="V25" s="188">
        <v>63</v>
      </c>
      <c r="W25" s="188">
        <v>46</v>
      </c>
      <c r="X25" s="188">
        <v>49</v>
      </c>
      <c r="Y25" s="188">
        <v>75</v>
      </c>
      <c r="Z25" s="188">
        <v>41</v>
      </c>
      <c r="AA25" s="188">
        <v>85</v>
      </c>
      <c r="AB25" s="51"/>
      <c r="AC25" s="188">
        <v>3092</v>
      </c>
      <c r="AD25" s="188">
        <v>3361</v>
      </c>
      <c r="AE25" s="188">
        <v>3079</v>
      </c>
      <c r="AF25" s="188">
        <v>3417</v>
      </c>
      <c r="AG25" s="188">
        <v>2873</v>
      </c>
      <c r="AH25" s="188">
        <v>3618</v>
      </c>
      <c r="AI25" s="188">
        <v>3610</v>
      </c>
      <c r="AJ25" s="188">
        <v>3445</v>
      </c>
      <c r="AK25" s="188">
        <v>2617</v>
      </c>
      <c r="AL25" s="188">
        <v>4035</v>
      </c>
      <c r="AM25" s="188">
        <v>2481</v>
      </c>
      <c r="AN25" s="188">
        <v>3716</v>
      </c>
      <c r="AO25" s="52"/>
      <c r="AP25" s="53"/>
      <c r="AQ25" s="54"/>
      <c r="AR25" s="55"/>
      <c r="AS25" s="56"/>
      <c r="AT25" s="56"/>
      <c r="AU25" s="56"/>
      <c r="AV25" s="56"/>
      <c r="AW25" s="56"/>
      <c r="AX25" s="56"/>
      <c r="AY25" s="56"/>
      <c r="AZ25" s="57"/>
    </row>
    <row r="26" spans="2:52">
      <c r="B26" s="226" t="s">
        <v>19</v>
      </c>
      <c r="C26" s="188">
        <v>1102</v>
      </c>
      <c r="D26" s="188">
        <v>1473</v>
      </c>
      <c r="E26" s="188">
        <v>1384</v>
      </c>
      <c r="F26" s="188">
        <v>1305</v>
      </c>
      <c r="G26" s="188">
        <v>1560</v>
      </c>
      <c r="H26" s="188">
        <v>1427</v>
      </c>
      <c r="I26" s="188">
        <v>1533</v>
      </c>
      <c r="J26" s="188">
        <v>1994</v>
      </c>
      <c r="K26" s="188">
        <v>2103</v>
      </c>
      <c r="L26" s="188">
        <v>1660</v>
      </c>
      <c r="M26" s="188">
        <v>1390</v>
      </c>
      <c r="N26" s="188">
        <v>1537</v>
      </c>
      <c r="O26" s="65"/>
      <c r="P26" s="188">
        <v>410</v>
      </c>
      <c r="Q26" s="188">
        <v>621</v>
      </c>
      <c r="R26" s="188">
        <v>549</v>
      </c>
      <c r="S26" s="188">
        <v>410</v>
      </c>
      <c r="T26" s="188">
        <v>542</v>
      </c>
      <c r="U26" s="188">
        <v>446</v>
      </c>
      <c r="V26" s="188">
        <v>478</v>
      </c>
      <c r="W26" s="188">
        <v>803</v>
      </c>
      <c r="X26" s="188">
        <v>808</v>
      </c>
      <c r="Y26" s="188">
        <v>547</v>
      </c>
      <c r="Z26" s="188">
        <v>467</v>
      </c>
      <c r="AA26" s="188">
        <v>511</v>
      </c>
      <c r="AB26" s="51"/>
      <c r="AC26" s="188">
        <v>692</v>
      </c>
      <c r="AD26" s="188">
        <v>852</v>
      </c>
      <c r="AE26" s="188">
        <v>835</v>
      </c>
      <c r="AF26" s="188">
        <v>895</v>
      </c>
      <c r="AG26" s="188">
        <v>1018</v>
      </c>
      <c r="AH26" s="188">
        <v>981</v>
      </c>
      <c r="AI26" s="188">
        <v>1055</v>
      </c>
      <c r="AJ26" s="188">
        <v>1191</v>
      </c>
      <c r="AK26" s="188">
        <v>1295</v>
      </c>
      <c r="AL26" s="188">
        <v>1113</v>
      </c>
      <c r="AM26" s="188">
        <v>923</v>
      </c>
      <c r="AN26" s="188">
        <v>1026</v>
      </c>
      <c r="AO26" s="52"/>
      <c r="AP26" s="53"/>
      <c r="AQ26" s="54"/>
      <c r="AR26" s="55"/>
      <c r="AS26" s="56"/>
      <c r="AT26" s="56"/>
      <c r="AU26" s="56"/>
      <c r="AV26" s="56"/>
      <c r="AW26" s="56"/>
      <c r="AX26" s="56"/>
      <c r="AY26" s="56"/>
      <c r="AZ26" s="57"/>
    </row>
    <row r="27" spans="2:52">
      <c r="B27" s="226" t="s">
        <v>20</v>
      </c>
      <c r="C27" s="188">
        <v>26180</v>
      </c>
      <c r="D27" s="188">
        <v>29133</v>
      </c>
      <c r="E27" s="188">
        <v>28376</v>
      </c>
      <c r="F27" s="188">
        <v>27706</v>
      </c>
      <c r="G27" s="188">
        <v>26224</v>
      </c>
      <c r="H27" s="188">
        <v>25722</v>
      </c>
      <c r="I27" s="188">
        <v>26003</v>
      </c>
      <c r="J27" s="188">
        <v>24933</v>
      </c>
      <c r="K27" s="188">
        <v>26477</v>
      </c>
      <c r="L27" s="188">
        <v>30472</v>
      </c>
      <c r="M27" s="188">
        <v>19835</v>
      </c>
      <c r="N27" s="188">
        <v>22684</v>
      </c>
      <c r="O27" s="65"/>
      <c r="P27" s="188">
        <v>4134</v>
      </c>
      <c r="Q27" s="188">
        <v>5901</v>
      </c>
      <c r="R27" s="188">
        <v>5790</v>
      </c>
      <c r="S27" s="188">
        <v>5088</v>
      </c>
      <c r="T27" s="188">
        <v>4928</v>
      </c>
      <c r="U27" s="188">
        <v>4705</v>
      </c>
      <c r="V27" s="188">
        <v>5041</v>
      </c>
      <c r="W27" s="188">
        <v>5644</v>
      </c>
      <c r="X27" s="188">
        <v>6793</v>
      </c>
      <c r="Y27" s="188">
        <v>5347</v>
      </c>
      <c r="Z27" s="188">
        <v>3464</v>
      </c>
      <c r="AA27" s="188">
        <v>4028</v>
      </c>
      <c r="AB27" s="51"/>
      <c r="AC27" s="188">
        <v>22046</v>
      </c>
      <c r="AD27" s="188">
        <v>23232</v>
      </c>
      <c r="AE27" s="188">
        <v>22586</v>
      </c>
      <c r="AF27" s="188">
        <v>22618</v>
      </c>
      <c r="AG27" s="188">
        <v>21296</v>
      </c>
      <c r="AH27" s="188">
        <v>21017</v>
      </c>
      <c r="AI27" s="188">
        <v>20962</v>
      </c>
      <c r="AJ27" s="188">
        <v>19289</v>
      </c>
      <c r="AK27" s="188">
        <v>19684</v>
      </c>
      <c r="AL27" s="188">
        <v>25125</v>
      </c>
      <c r="AM27" s="188">
        <v>16371</v>
      </c>
      <c r="AN27" s="188">
        <v>18656</v>
      </c>
      <c r="AO27" s="52"/>
      <c r="AP27" s="53"/>
      <c r="AQ27" s="54"/>
      <c r="AR27" s="55"/>
      <c r="AS27" s="56"/>
      <c r="AT27" s="56"/>
      <c r="AU27" s="56"/>
      <c r="AV27" s="56"/>
      <c r="AW27" s="56"/>
      <c r="AX27" s="56"/>
      <c r="AY27" s="56"/>
      <c r="AZ27" s="57"/>
    </row>
    <row r="28" spans="2:52">
      <c r="B28" s="226" t="s">
        <v>21</v>
      </c>
      <c r="C28" s="188">
        <v>3866</v>
      </c>
      <c r="D28" s="188">
        <v>4085</v>
      </c>
      <c r="E28" s="188">
        <v>4146</v>
      </c>
      <c r="F28" s="188">
        <v>4369</v>
      </c>
      <c r="G28" s="188">
        <v>4274</v>
      </c>
      <c r="H28" s="188">
        <v>4686</v>
      </c>
      <c r="I28" s="188">
        <v>5113</v>
      </c>
      <c r="J28" s="188">
        <v>6420</v>
      </c>
      <c r="K28" s="188">
        <v>6578</v>
      </c>
      <c r="L28" s="188">
        <v>7386</v>
      </c>
      <c r="M28" s="188">
        <v>5107</v>
      </c>
      <c r="N28" s="188">
        <v>6112</v>
      </c>
      <c r="O28" s="65"/>
      <c r="P28" s="188">
        <v>543</v>
      </c>
      <c r="Q28" s="188">
        <v>685</v>
      </c>
      <c r="R28" s="188">
        <v>727</v>
      </c>
      <c r="S28" s="188">
        <v>722</v>
      </c>
      <c r="T28" s="188">
        <v>657</v>
      </c>
      <c r="U28" s="188">
        <v>712</v>
      </c>
      <c r="V28" s="188">
        <v>800</v>
      </c>
      <c r="W28" s="188">
        <v>1101</v>
      </c>
      <c r="X28" s="188">
        <v>1082</v>
      </c>
      <c r="Y28" s="188">
        <v>958</v>
      </c>
      <c r="Z28" s="188">
        <v>731</v>
      </c>
      <c r="AA28" s="188">
        <v>923</v>
      </c>
      <c r="AB28" s="51"/>
      <c r="AC28" s="188">
        <v>3323</v>
      </c>
      <c r="AD28" s="188">
        <v>3400</v>
      </c>
      <c r="AE28" s="188">
        <v>3419</v>
      </c>
      <c r="AF28" s="188">
        <v>3647</v>
      </c>
      <c r="AG28" s="188">
        <v>3617</v>
      </c>
      <c r="AH28" s="188">
        <v>3974</v>
      </c>
      <c r="AI28" s="188">
        <v>4313</v>
      </c>
      <c r="AJ28" s="188">
        <v>5319</v>
      </c>
      <c r="AK28" s="188">
        <v>5496</v>
      </c>
      <c r="AL28" s="188">
        <v>6428</v>
      </c>
      <c r="AM28" s="188">
        <v>4376</v>
      </c>
      <c r="AN28" s="188">
        <v>5189</v>
      </c>
      <c r="AO28" s="52"/>
      <c r="AP28" s="53"/>
      <c r="AQ28" s="54"/>
      <c r="AR28" s="55"/>
      <c r="AS28" s="56"/>
      <c r="AT28" s="56"/>
      <c r="AU28" s="56"/>
      <c r="AV28" s="56"/>
      <c r="AW28" s="56"/>
      <c r="AX28" s="56"/>
      <c r="AY28" s="56"/>
      <c r="AZ28" s="57"/>
    </row>
    <row r="29" spans="2:52">
      <c r="B29" s="226" t="s">
        <v>22</v>
      </c>
      <c r="C29" s="188">
        <v>1858</v>
      </c>
      <c r="D29" s="188">
        <v>1840</v>
      </c>
      <c r="E29" s="188">
        <v>2255</v>
      </c>
      <c r="F29" s="188">
        <v>2503</v>
      </c>
      <c r="G29" s="188">
        <v>2000</v>
      </c>
      <c r="H29" s="188">
        <v>2574</v>
      </c>
      <c r="I29" s="188">
        <v>2805</v>
      </c>
      <c r="J29" s="188">
        <v>2677</v>
      </c>
      <c r="K29" s="188">
        <v>3610</v>
      </c>
      <c r="L29" s="188">
        <v>4984</v>
      </c>
      <c r="M29" s="188">
        <v>3539</v>
      </c>
      <c r="N29" s="188">
        <v>3304</v>
      </c>
      <c r="O29" s="65"/>
      <c r="P29" s="188">
        <v>304</v>
      </c>
      <c r="Q29" s="188">
        <v>368</v>
      </c>
      <c r="R29" s="188">
        <v>409</v>
      </c>
      <c r="S29" s="188">
        <v>400</v>
      </c>
      <c r="T29" s="188">
        <v>307</v>
      </c>
      <c r="U29" s="188">
        <v>408</v>
      </c>
      <c r="V29" s="188">
        <v>408</v>
      </c>
      <c r="W29" s="188">
        <v>462</v>
      </c>
      <c r="X29" s="188">
        <v>650</v>
      </c>
      <c r="Y29" s="188">
        <v>637</v>
      </c>
      <c r="Z29" s="188">
        <v>453</v>
      </c>
      <c r="AA29" s="188">
        <v>441</v>
      </c>
      <c r="AB29" s="51"/>
      <c r="AC29" s="188">
        <v>1554</v>
      </c>
      <c r="AD29" s="188">
        <v>1472</v>
      </c>
      <c r="AE29" s="188">
        <v>1846</v>
      </c>
      <c r="AF29" s="188">
        <v>2103</v>
      </c>
      <c r="AG29" s="188">
        <v>1693</v>
      </c>
      <c r="AH29" s="188">
        <v>2166</v>
      </c>
      <c r="AI29" s="188">
        <v>2397</v>
      </c>
      <c r="AJ29" s="188">
        <v>2215</v>
      </c>
      <c r="AK29" s="188">
        <v>2960</v>
      </c>
      <c r="AL29" s="188">
        <v>4347</v>
      </c>
      <c r="AM29" s="188">
        <v>3086</v>
      </c>
      <c r="AN29" s="188">
        <v>2863</v>
      </c>
      <c r="AO29" s="52"/>
      <c r="AP29" s="53"/>
      <c r="AQ29" s="54"/>
      <c r="AR29" s="55"/>
      <c r="AS29" s="56"/>
      <c r="AT29" s="56"/>
      <c r="AU29" s="56"/>
      <c r="AV29" s="56"/>
      <c r="AW29" s="56"/>
      <c r="AX29" s="56"/>
      <c r="AY29" s="56"/>
      <c r="AZ29" s="57"/>
    </row>
    <row r="30" spans="2:52">
      <c r="B30" s="226" t="s">
        <v>23</v>
      </c>
      <c r="C30" s="188">
        <v>2492</v>
      </c>
      <c r="D30" s="188">
        <v>2687</v>
      </c>
      <c r="E30" s="188">
        <v>2905</v>
      </c>
      <c r="F30" s="188">
        <v>2761</v>
      </c>
      <c r="G30" s="188">
        <v>2743</v>
      </c>
      <c r="H30" s="188">
        <v>2830</v>
      </c>
      <c r="I30" s="188">
        <v>3050</v>
      </c>
      <c r="J30" s="188">
        <v>3152</v>
      </c>
      <c r="K30" s="188">
        <v>3936</v>
      </c>
      <c r="L30" s="188">
        <v>3875</v>
      </c>
      <c r="M30" s="188">
        <v>3035</v>
      </c>
      <c r="N30" s="188">
        <v>2961</v>
      </c>
      <c r="O30" s="65"/>
      <c r="P30" s="188">
        <v>601</v>
      </c>
      <c r="Q30" s="188">
        <v>711</v>
      </c>
      <c r="R30" s="188">
        <v>754</v>
      </c>
      <c r="S30" s="188">
        <v>660</v>
      </c>
      <c r="T30" s="188">
        <v>681</v>
      </c>
      <c r="U30" s="188">
        <v>698</v>
      </c>
      <c r="V30" s="188">
        <v>809</v>
      </c>
      <c r="W30" s="188">
        <v>869</v>
      </c>
      <c r="X30" s="188">
        <v>1133</v>
      </c>
      <c r="Y30" s="188">
        <v>924</v>
      </c>
      <c r="Z30" s="188">
        <v>835</v>
      </c>
      <c r="AA30" s="188">
        <v>729</v>
      </c>
      <c r="AB30" s="51"/>
      <c r="AC30" s="188">
        <v>1891</v>
      </c>
      <c r="AD30" s="188">
        <v>1976</v>
      </c>
      <c r="AE30" s="188">
        <v>2151</v>
      </c>
      <c r="AF30" s="188">
        <v>2101</v>
      </c>
      <c r="AG30" s="188">
        <v>2062</v>
      </c>
      <c r="AH30" s="188">
        <v>2132</v>
      </c>
      <c r="AI30" s="188">
        <v>2241</v>
      </c>
      <c r="AJ30" s="188">
        <v>2283</v>
      </c>
      <c r="AK30" s="188">
        <v>2803</v>
      </c>
      <c r="AL30" s="188">
        <v>2951</v>
      </c>
      <c r="AM30" s="188">
        <v>2200</v>
      </c>
      <c r="AN30" s="188">
        <v>2232</v>
      </c>
      <c r="AO30" s="52"/>
      <c r="AP30" s="53"/>
      <c r="AQ30" s="54"/>
      <c r="AR30" s="55"/>
      <c r="AS30" s="56"/>
      <c r="AT30" s="56"/>
      <c r="AU30" s="56"/>
      <c r="AV30" s="56"/>
      <c r="AW30" s="56"/>
      <c r="AX30" s="56"/>
      <c r="AY30" s="56"/>
      <c r="AZ30" s="57"/>
    </row>
    <row r="31" spans="2:52">
      <c r="B31" s="226" t="s">
        <v>24</v>
      </c>
      <c r="C31" s="188">
        <v>2398</v>
      </c>
      <c r="D31" s="188">
        <v>2778</v>
      </c>
      <c r="E31" s="188">
        <v>2686</v>
      </c>
      <c r="F31" s="188">
        <v>3341</v>
      </c>
      <c r="G31" s="188">
        <v>2663</v>
      </c>
      <c r="H31" s="188">
        <v>2846</v>
      </c>
      <c r="I31" s="188">
        <v>3054</v>
      </c>
      <c r="J31" s="188">
        <v>3445</v>
      </c>
      <c r="K31" s="188">
        <v>4330</v>
      </c>
      <c r="L31" s="188">
        <v>4723</v>
      </c>
      <c r="M31" s="188">
        <v>2627</v>
      </c>
      <c r="N31" s="188">
        <v>5047</v>
      </c>
      <c r="O31" s="65"/>
      <c r="P31" s="188">
        <v>149</v>
      </c>
      <c r="Q31" s="188">
        <v>202</v>
      </c>
      <c r="R31" s="188">
        <v>199</v>
      </c>
      <c r="S31" s="188">
        <v>286</v>
      </c>
      <c r="T31" s="188">
        <v>189</v>
      </c>
      <c r="U31" s="188">
        <v>190</v>
      </c>
      <c r="V31" s="188">
        <v>229</v>
      </c>
      <c r="W31" s="188">
        <v>323</v>
      </c>
      <c r="X31" s="188">
        <v>316</v>
      </c>
      <c r="Y31" s="188">
        <v>249</v>
      </c>
      <c r="Z31" s="188">
        <v>156</v>
      </c>
      <c r="AA31" s="188">
        <v>304</v>
      </c>
      <c r="AB31" s="51"/>
      <c r="AC31" s="188">
        <v>2249</v>
      </c>
      <c r="AD31" s="188">
        <v>2576</v>
      </c>
      <c r="AE31" s="188">
        <v>2487</v>
      </c>
      <c r="AF31" s="188">
        <v>3055</v>
      </c>
      <c r="AG31" s="188">
        <v>2474</v>
      </c>
      <c r="AH31" s="188">
        <v>2656</v>
      </c>
      <c r="AI31" s="188">
        <v>2825</v>
      </c>
      <c r="AJ31" s="188">
        <v>3122</v>
      </c>
      <c r="AK31" s="188">
        <v>4014</v>
      </c>
      <c r="AL31" s="188">
        <v>4474</v>
      </c>
      <c r="AM31" s="188">
        <v>2471</v>
      </c>
      <c r="AN31" s="188">
        <v>4743</v>
      </c>
      <c r="AO31" s="52"/>
      <c r="AP31" s="53"/>
      <c r="AQ31" s="54"/>
      <c r="AR31" s="55"/>
      <c r="AS31" s="56"/>
      <c r="AT31" s="56"/>
      <c r="AU31" s="56"/>
      <c r="AV31" s="56"/>
      <c r="AW31" s="56"/>
      <c r="AX31" s="56"/>
      <c r="AY31" s="56"/>
      <c r="AZ31" s="57"/>
    </row>
    <row r="32" spans="2:52">
      <c r="B32" s="226" t="s">
        <v>333</v>
      </c>
      <c r="C32" s="188">
        <v>2423</v>
      </c>
      <c r="D32" s="188">
        <v>2496</v>
      </c>
      <c r="E32" s="188">
        <v>2344</v>
      </c>
      <c r="F32" s="188">
        <v>2543</v>
      </c>
      <c r="G32" s="188">
        <v>2616</v>
      </c>
      <c r="H32" s="188">
        <v>2956</v>
      </c>
      <c r="I32" s="188">
        <v>2846</v>
      </c>
      <c r="J32" s="188">
        <v>2160</v>
      </c>
      <c r="K32" s="188">
        <v>2986</v>
      </c>
      <c r="L32" s="188">
        <v>3130</v>
      </c>
      <c r="M32" s="188">
        <v>3650</v>
      </c>
      <c r="N32" s="188">
        <v>2338</v>
      </c>
      <c r="O32" s="65"/>
      <c r="P32" s="188">
        <v>141</v>
      </c>
      <c r="Q32" s="188">
        <v>172</v>
      </c>
      <c r="R32" s="188">
        <v>167</v>
      </c>
      <c r="S32" s="188">
        <v>162</v>
      </c>
      <c r="T32" s="188">
        <v>207</v>
      </c>
      <c r="U32" s="188">
        <v>269</v>
      </c>
      <c r="V32" s="188">
        <v>236</v>
      </c>
      <c r="W32" s="188">
        <v>178</v>
      </c>
      <c r="X32" s="188">
        <v>286</v>
      </c>
      <c r="Y32" s="188">
        <v>271</v>
      </c>
      <c r="Z32" s="188">
        <v>289</v>
      </c>
      <c r="AA32" s="188">
        <v>179</v>
      </c>
      <c r="AB32" s="51"/>
      <c r="AC32" s="188">
        <v>2282</v>
      </c>
      <c r="AD32" s="188">
        <v>2324</v>
      </c>
      <c r="AE32" s="188">
        <v>2177</v>
      </c>
      <c r="AF32" s="188">
        <v>2381</v>
      </c>
      <c r="AG32" s="188">
        <v>2409</v>
      </c>
      <c r="AH32" s="188">
        <v>2687</v>
      </c>
      <c r="AI32" s="188">
        <v>2610</v>
      </c>
      <c r="AJ32" s="188">
        <v>1982</v>
      </c>
      <c r="AK32" s="188">
        <v>2700</v>
      </c>
      <c r="AL32" s="188">
        <v>2859</v>
      </c>
      <c r="AM32" s="188">
        <v>3361</v>
      </c>
      <c r="AN32" s="188">
        <v>2159</v>
      </c>
      <c r="AO32" s="52"/>
      <c r="AP32" s="53"/>
      <c r="AQ32" s="54"/>
      <c r="AR32" s="55"/>
      <c r="AS32" s="56"/>
      <c r="AT32" s="56"/>
      <c r="AU32" s="56"/>
      <c r="AV32" s="56"/>
      <c r="AW32" s="56"/>
      <c r="AX32" s="56"/>
      <c r="AY32" s="56"/>
      <c r="AZ32" s="57"/>
    </row>
    <row r="33" spans="2:52">
      <c r="B33" s="226" t="s">
        <v>25</v>
      </c>
      <c r="C33" s="188">
        <v>839</v>
      </c>
      <c r="D33" s="188">
        <v>999</v>
      </c>
      <c r="E33" s="188">
        <v>941</v>
      </c>
      <c r="F33" s="188">
        <v>988</v>
      </c>
      <c r="G33" s="188">
        <v>909</v>
      </c>
      <c r="H33" s="188">
        <v>1102</v>
      </c>
      <c r="I33" s="188">
        <v>983</v>
      </c>
      <c r="J33" s="188">
        <v>1039</v>
      </c>
      <c r="K33" s="188">
        <v>1124</v>
      </c>
      <c r="L33" s="188">
        <v>1076</v>
      </c>
      <c r="M33" s="188">
        <v>710</v>
      </c>
      <c r="N33" s="188">
        <v>1153</v>
      </c>
      <c r="O33" s="65"/>
      <c r="P33" s="188">
        <v>8</v>
      </c>
      <c r="Q33" s="188">
        <v>13</v>
      </c>
      <c r="R33" s="188">
        <v>6</v>
      </c>
      <c r="S33" s="188">
        <v>9</v>
      </c>
      <c r="T33" s="188">
        <v>6</v>
      </c>
      <c r="U33" s="188">
        <v>12</v>
      </c>
      <c r="V33" s="188">
        <v>31</v>
      </c>
      <c r="W33" s="188">
        <v>19</v>
      </c>
      <c r="X33" s="188">
        <v>18</v>
      </c>
      <c r="Y33" s="188">
        <v>19</v>
      </c>
      <c r="Z33" s="188">
        <v>16</v>
      </c>
      <c r="AA33" s="188">
        <v>15</v>
      </c>
      <c r="AB33" s="51"/>
      <c r="AC33" s="188">
        <v>831</v>
      </c>
      <c r="AD33" s="188">
        <v>986</v>
      </c>
      <c r="AE33" s="188">
        <v>935</v>
      </c>
      <c r="AF33" s="188">
        <v>979</v>
      </c>
      <c r="AG33" s="188">
        <v>903</v>
      </c>
      <c r="AH33" s="188">
        <v>1090</v>
      </c>
      <c r="AI33" s="188">
        <v>952</v>
      </c>
      <c r="AJ33" s="188">
        <v>1020</v>
      </c>
      <c r="AK33" s="188">
        <v>1106</v>
      </c>
      <c r="AL33" s="188">
        <v>1057</v>
      </c>
      <c r="AM33" s="188">
        <v>694</v>
      </c>
      <c r="AN33" s="188">
        <v>1138</v>
      </c>
      <c r="AO33" s="52"/>
      <c r="AP33" s="53"/>
      <c r="AQ33" s="54"/>
      <c r="AR33" s="55"/>
      <c r="AS33" s="56"/>
      <c r="AT33" s="56"/>
      <c r="AU33" s="56"/>
      <c r="AV33" s="56"/>
      <c r="AW33" s="56"/>
      <c r="AX33" s="56"/>
      <c r="AY33" s="56"/>
      <c r="AZ33" s="57"/>
    </row>
    <row r="34" spans="2:52">
      <c r="B34" s="226" t="s">
        <v>26</v>
      </c>
      <c r="C34" s="188">
        <v>16220</v>
      </c>
      <c r="D34" s="188">
        <v>15790</v>
      </c>
      <c r="E34" s="188">
        <v>16160</v>
      </c>
      <c r="F34" s="188">
        <v>17752</v>
      </c>
      <c r="G34" s="188">
        <v>13707</v>
      </c>
      <c r="H34" s="188">
        <v>18390</v>
      </c>
      <c r="I34" s="188">
        <v>19775</v>
      </c>
      <c r="J34" s="188">
        <v>17729</v>
      </c>
      <c r="K34" s="188">
        <v>12434</v>
      </c>
      <c r="L34" s="188">
        <v>19349</v>
      </c>
      <c r="M34" s="188">
        <v>19878</v>
      </c>
      <c r="N34" s="188">
        <v>19797</v>
      </c>
      <c r="O34" s="65"/>
      <c r="P34" s="188">
        <v>230</v>
      </c>
      <c r="Q34" s="188">
        <v>276</v>
      </c>
      <c r="R34" s="188">
        <v>354</v>
      </c>
      <c r="S34" s="188">
        <v>313</v>
      </c>
      <c r="T34" s="188">
        <v>231</v>
      </c>
      <c r="U34" s="188">
        <v>328</v>
      </c>
      <c r="V34" s="188">
        <v>376</v>
      </c>
      <c r="W34" s="188">
        <v>419</v>
      </c>
      <c r="X34" s="188">
        <v>284</v>
      </c>
      <c r="Y34" s="188">
        <v>331</v>
      </c>
      <c r="Z34" s="188">
        <v>352</v>
      </c>
      <c r="AA34" s="188">
        <v>335</v>
      </c>
      <c r="AB34" s="51"/>
      <c r="AC34" s="188">
        <v>15990</v>
      </c>
      <c r="AD34" s="188">
        <v>15514</v>
      </c>
      <c r="AE34" s="188">
        <v>15806</v>
      </c>
      <c r="AF34" s="188">
        <v>17439</v>
      </c>
      <c r="AG34" s="188">
        <v>13476</v>
      </c>
      <c r="AH34" s="188">
        <v>18062</v>
      </c>
      <c r="AI34" s="188">
        <v>19399</v>
      </c>
      <c r="AJ34" s="188">
        <v>17310</v>
      </c>
      <c r="AK34" s="188">
        <v>12150</v>
      </c>
      <c r="AL34" s="188">
        <v>19018</v>
      </c>
      <c r="AM34" s="188">
        <v>19526</v>
      </c>
      <c r="AN34" s="188">
        <v>19462</v>
      </c>
      <c r="AO34" s="52"/>
      <c r="AP34" s="53"/>
      <c r="AQ34" s="54"/>
      <c r="AR34" s="55"/>
      <c r="AS34" s="56"/>
      <c r="AT34" s="56"/>
      <c r="AU34" s="56"/>
      <c r="AV34" s="56"/>
      <c r="AW34" s="56"/>
      <c r="AX34" s="56"/>
      <c r="AY34" s="56"/>
      <c r="AZ34" s="57"/>
    </row>
    <row r="35" spans="2:52">
      <c r="B35" s="226" t="s">
        <v>27</v>
      </c>
      <c r="C35" s="188">
        <v>21095</v>
      </c>
      <c r="D35" s="188">
        <v>22812</v>
      </c>
      <c r="E35" s="188">
        <v>22753</v>
      </c>
      <c r="F35" s="188">
        <v>21404</v>
      </c>
      <c r="G35" s="188">
        <v>21608</v>
      </c>
      <c r="H35" s="188">
        <v>23554</v>
      </c>
      <c r="I35" s="188">
        <v>24577</v>
      </c>
      <c r="J35" s="188">
        <v>27739</v>
      </c>
      <c r="K35" s="188">
        <v>24826</v>
      </c>
      <c r="L35" s="188">
        <v>22894</v>
      </c>
      <c r="M35" s="188">
        <v>20367</v>
      </c>
      <c r="N35" s="188">
        <v>24085</v>
      </c>
      <c r="O35" s="65"/>
      <c r="P35" s="188">
        <v>125</v>
      </c>
      <c r="Q35" s="188">
        <v>168</v>
      </c>
      <c r="R35" s="188">
        <v>180</v>
      </c>
      <c r="S35" s="188">
        <v>160</v>
      </c>
      <c r="T35" s="188">
        <v>189</v>
      </c>
      <c r="U35" s="188">
        <v>193</v>
      </c>
      <c r="V35" s="188">
        <v>258</v>
      </c>
      <c r="W35" s="188">
        <v>303</v>
      </c>
      <c r="X35" s="188">
        <v>260</v>
      </c>
      <c r="Y35" s="188">
        <v>198</v>
      </c>
      <c r="Z35" s="188">
        <v>198</v>
      </c>
      <c r="AA35" s="188">
        <v>234</v>
      </c>
      <c r="AB35" s="51"/>
      <c r="AC35" s="188">
        <v>20970</v>
      </c>
      <c r="AD35" s="188">
        <v>22644</v>
      </c>
      <c r="AE35" s="188">
        <v>22573</v>
      </c>
      <c r="AF35" s="188">
        <v>21244</v>
      </c>
      <c r="AG35" s="188">
        <v>21419</v>
      </c>
      <c r="AH35" s="188">
        <v>23361</v>
      </c>
      <c r="AI35" s="188">
        <v>24319</v>
      </c>
      <c r="AJ35" s="188">
        <v>27436</v>
      </c>
      <c r="AK35" s="188">
        <v>24566</v>
      </c>
      <c r="AL35" s="188">
        <v>22696</v>
      </c>
      <c r="AM35" s="188">
        <v>20169</v>
      </c>
      <c r="AN35" s="188">
        <v>23851</v>
      </c>
      <c r="AO35" s="52"/>
      <c r="AP35" s="53"/>
      <c r="AQ35" s="54"/>
      <c r="AR35" s="55"/>
      <c r="AS35" s="56"/>
      <c r="AT35" s="56"/>
      <c r="AU35" s="56"/>
      <c r="AV35" s="56"/>
      <c r="AW35" s="56"/>
      <c r="AX35" s="56"/>
      <c r="AY35" s="56"/>
      <c r="AZ35" s="57"/>
    </row>
    <row r="36" spans="2:52">
      <c r="B36" s="226" t="s">
        <v>334</v>
      </c>
      <c r="C36" s="188">
        <v>11162</v>
      </c>
      <c r="D36" s="188">
        <v>10414</v>
      </c>
      <c r="E36" s="188">
        <v>11069</v>
      </c>
      <c r="F36" s="188">
        <v>12950</v>
      </c>
      <c r="G36" s="188">
        <v>11809</v>
      </c>
      <c r="H36" s="188">
        <v>12473</v>
      </c>
      <c r="I36" s="188">
        <v>13576</v>
      </c>
      <c r="J36" s="188">
        <v>12725</v>
      </c>
      <c r="K36" s="188">
        <v>14338</v>
      </c>
      <c r="L36" s="188">
        <v>16464</v>
      </c>
      <c r="M36" s="188">
        <v>9074</v>
      </c>
      <c r="N36" s="188">
        <v>11716</v>
      </c>
      <c r="O36" s="65"/>
      <c r="P36" s="188">
        <v>487</v>
      </c>
      <c r="Q36" s="188">
        <v>581</v>
      </c>
      <c r="R36" s="188">
        <v>735</v>
      </c>
      <c r="S36" s="188">
        <v>825</v>
      </c>
      <c r="T36" s="188">
        <v>701</v>
      </c>
      <c r="U36" s="188">
        <v>618</v>
      </c>
      <c r="V36" s="188">
        <v>906</v>
      </c>
      <c r="W36" s="188">
        <v>941</v>
      </c>
      <c r="X36" s="188">
        <v>973</v>
      </c>
      <c r="Y36" s="188">
        <v>824</v>
      </c>
      <c r="Z36" s="188">
        <v>542</v>
      </c>
      <c r="AA36" s="188">
        <v>815</v>
      </c>
      <c r="AB36" s="51"/>
      <c r="AC36" s="188">
        <v>10675</v>
      </c>
      <c r="AD36" s="188">
        <v>9833</v>
      </c>
      <c r="AE36" s="188">
        <v>10334</v>
      </c>
      <c r="AF36" s="188">
        <v>12125</v>
      </c>
      <c r="AG36" s="188">
        <v>11108</v>
      </c>
      <c r="AH36" s="188">
        <v>11855</v>
      </c>
      <c r="AI36" s="188">
        <v>12670</v>
      </c>
      <c r="AJ36" s="188">
        <v>11784</v>
      </c>
      <c r="AK36" s="188">
        <v>13365</v>
      </c>
      <c r="AL36" s="188">
        <v>15640</v>
      </c>
      <c r="AM36" s="188">
        <v>8532</v>
      </c>
      <c r="AN36" s="188">
        <v>10901</v>
      </c>
      <c r="AO36" s="52"/>
      <c r="AP36" s="53"/>
      <c r="AQ36" s="54"/>
      <c r="AR36" s="55"/>
      <c r="AS36" s="56"/>
      <c r="AT36" s="56"/>
      <c r="AU36" s="56"/>
      <c r="AV36" s="56"/>
      <c r="AW36" s="56"/>
      <c r="AX36" s="56"/>
      <c r="AY36" s="56"/>
      <c r="AZ36" s="57"/>
    </row>
    <row r="37" spans="2:52">
      <c r="B37" s="226" t="s">
        <v>28</v>
      </c>
      <c r="C37" s="188">
        <v>9020</v>
      </c>
      <c r="D37" s="188">
        <v>11044</v>
      </c>
      <c r="E37" s="188">
        <v>12016</v>
      </c>
      <c r="F37" s="188">
        <v>10526</v>
      </c>
      <c r="G37" s="188">
        <v>9176</v>
      </c>
      <c r="H37" s="188">
        <v>7533</v>
      </c>
      <c r="I37" s="188">
        <v>8573</v>
      </c>
      <c r="J37" s="188">
        <v>7834</v>
      </c>
      <c r="K37" s="188">
        <v>8348</v>
      </c>
      <c r="L37" s="188">
        <v>14092</v>
      </c>
      <c r="M37" s="188">
        <v>12016</v>
      </c>
      <c r="N37" s="188">
        <v>9400</v>
      </c>
      <c r="O37" s="65"/>
      <c r="P37" s="188">
        <v>370</v>
      </c>
      <c r="Q37" s="188">
        <v>461</v>
      </c>
      <c r="R37" s="188">
        <v>530</v>
      </c>
      <c r="S37" s="188">
        <v>504</v>
      </c>
      <c r="T37" s="188">
        <v>559</v>
      </c>
      <c r="U37" s="188">
        <v>425</v>
      </c>
      <c r="V37" s="188">
        <v>502</v>
      </c>
      <c r="W37" s="188">
        <v>544</v>
      </c>
      <c r="X37" s="188">
        <v>571</v>
      </c>
      <c r="Y37" s="188">
        <v>833</v>
      </c>
      <c r="Z37" s="188">
        <v>554</v>
      </c>
      <c r="AA37" s="188">
        <v>585</v>
      </c>
      <c r="AB37" s="51"/>
      <c r="AC37" s="188">
        <v>8650</v>
      </c>
      <c r="AD37" s="188">
        <v>10583</v>
      </c>
      <c r="AE37" s="188">
        <v>11486</v>
      </c>
      <c r="AF37" s="188">
        <v>10022</v>
      </c>
      <c r="AG37" s="188">
        <v>8617</v>
      </c>
      <c r="AH37" s="188">
        <v>7108</v>
      </c>
      <c r="AI37" s="188">
        <v>8071</v>
      </c>
      <c r="AJ37" s="188">
        <v>7290</v>
      </c>
      <c r="AK37" s="188">
        <v>7777</v>
      </c>
      <c r="AL37" s="188">
        <v>13259</v>
      </c>
      <c r="AM37" s="188">
        <v>11462</v>
      </c>
      <c r="AN37" s="188">
        <v>8815</v>
      </c>
      <c r="AO37" s="52"/>
      <c r="AP37" s="53"/>
      <c r="AQ37" s="54"/>
      <c r="AR37" s="55"/>
      <c r="AS37" s="56"/>
      <c r="AT37" s="56"/>
      <c r="AU37" s="56"/>
      <c r="AV37" s="56"/>
      <c r="AW37" s="56"/>
      <c r="AX37" s="56"/>
      <c r="AY37" s="56"/>
      <c r="AZ37" s="57"/>
    </row>
    <row r="38" spans="2:52">
      <c r="B38" s="226" t="s">
        <v>335</v>
      </c>
      <c r="C38" s="188">
        <v>967</v>
      </c>
      <c r="D38" s="188">
        <v>965</v>
      </c>
      <c r="E38" s="188">
        <v>972</v>
      </c>
      <c r="F38" s="188">
        <v>973</v>
      </c>
      <c r="G38" s="188">
        <v>931</v>
      </c>
      <c r="H38" s="188">
        <v>946</v>
      </c>
      <c r="I38" s="188">
        <v>990</v>
      </c>
      <c r="J38" s="188">
        <v>662</v>
      </c>
      <c r="K38" s="188">
        <v>1126</v>
      </c>
      <c r="L38" s="188">
        <v>1138</v>
      </c>
      <c r="M38" s="188">
        <v>972</v>
      </c>
      <c r="N38" s="188">
        <v>951</v>
      </c>
      <c r="O38" s="65"/>
      <c r="P38" s="188">
        <v>113</v>
      </c>
      <c r="Q38" s="188">
        <v>133</v>
      </c>
      <c r="R38" s="188">
        <v>127</v>
      </c>
      <c r="S38" s="188">
        <v>124</v>
      </c>
      <c r="T38" s="188">
        <v>124</v>
      </c>
      <c r="U38" s="188">
        <v>144</v>
      </c>
      <c r="V38" s="188">
        <v>135</v>
      </c>
      <c r="W38" s="188">
        <v>97</v>
      </c>
      <c r="X38" s="188">
        <v>215</v>
      </c>
      <c r="Y38" s="188">
        <v>165</v>
      </c>
      <c r="Z38" s="188">
        <v>165</v>
      </c>
      <c r="AA38" s="188">
        <v>122</v>
      </c>
      <c r="AB38" s="51"/>
      <c r="AC38" s="188">
        <v>854</v>
      </c>
      <c r="AD38" s="188">
        <v>832</v>
      </c>
      <c r="AE38" s="188">
        <v>845</v>
      </c>
      <c r="AF38" s="188">
        <v>849</v>
      </c>
      <c r="AG38" s="188">
        <v>807</v>
      </c>
      <c r="AH38" s="188">
        <v>802</v>
      </c>
      <c r="AI38" s="188">
        <v>855</v>
      </c>
      <c r="AJ38" s="188">
        <v>565</v>
      </c>
      <c r="AK38" s="188">
        <v>911</v>
      </c>
      <c r="AL38" s="188">
        <v>973</v>
      </c>
      <c r="AM38" s="188">
        <v>807</v>
      </c>
      <c r="AN38" s="188">
        <v>829</v>
      </c>
      <c r="AO38" s="52"/>
      <c r="AP38" s="53"/>
      <c r="AQ38" s="54"/>
      <c r="AR38" s="55"/>
      <c r="AS38" s="56"/>
      <c r="AT38" s="56"/>
      <c r="AU38" s="56"/>
      <c r="AV38" s="56"/>
      <c r="AW38" s="56"/>
      <c r="AX38" s="56"/>
      <c r="AY38" s="56"/>
      <c r="AZ38" s="57"/>
    </row>
    <row r="39" spans="2:52">
      <c r="B39" s="226" t="s">
        <v>336</v>
      </c>
      <c r="C39" s="188">
        <v>4388</v>
      </c>
      <c r="D39" s="188">
        <v>4175</v>
      </c>
      <c r="E39" s="188">
        <v>4794</v>
      </c>
      <c r="F39" s="188">
        <v>4817</v>
      </c>
      <c r="G39" s="188">
        <v>4250</v>
      </c>
      <c r="H39" s="188">
        <v>4318</v>
      </c>
      <c r="I39" s="188">
        <v>4657</v>
      </c>
      <c r="J39" s="188">
        <v>5109</v>
      </c>
      <c r="K39" s="188">
        <v>5274</v>
      </c>
      <c r="L39" s="188">
        <v>5501</v>
      </c>
      <c r="M39" s="188">
        <v>4050</v>
      </c>
      <c r="N39" s="188">
        <v>4540</v>
      </c>
      <c r="O39" s="65"/>
      <c r="P39" s="188">
        <v>314</v>
      </c>
      <c r="Q39" s="188">
        <v>358</v>
      </c>
      <c r="R39" s="188">
        <v>439</v>
      </c>
      <c r="S39" s="188">
        <v>427</v>
      </c>
      <c r="T39" s="188">
        <v>370</v>
      </c>
      <c r="U39" s="188">
        <v>319</v>
      </c>
      <c r="V39" s="188">
        <v>392</v>
      </c>
      <c r="W39" s="188">
        <v>497</v>
      </c>
      <c r="X39" s="188">
        <v>592</v>
      </c>
      <c r="Y39" s="188">
        <v>505</v>
      </c>
      <c r="Z39" s="188">
        <v>353</v>
      </c>
      <c r="AA39" s="188">
        <v>444</v>
      </c>
      <c r="AB39" s="51"/>
      <c r="AC39" s="188">
        <v>4074</v>
      </c>
      <c r="AD39" s="188">
        <v>3817</v>
      </c>
      <c r="AE39" s="188">
        <v>4355</v>
      </c>
      <c r="AF39" s="188">
        <v>4390</v>
      </c>
      <c r="AG39" s="188">
        <v>3880</v>
      </c>
      <c r="AH39" s="188">
        <v>3999</v>
      </c>
      <c r="AI39" s="188">
        <v>4265</v>
      </c>
      <c r="AJ39" s="188">
        <v>4612</v>
      </c>
      <c r="AK39" s="188">
        <v>4682</v>
      </c>
      <c r="AL39" s="188">
        <v>4996</v>
      </c>
      <c r="AM39" s="188">
        <v>3697</v>
      </c>
      <c r="AN39" s="188">
        <v>4096</v>
      </c>
      <c r="AO39" s="52"/>
      <c r="AP39" s="53"/>
      <c r="AQ39" s="54"/>
      <c r="AR39" s="55"/>
      <c r="AS39" s="56"/>
      <c r="AT39" s="56"/>
      <c r="AU39" s="56"/>
      <c r="AV39" s="56"/>
      <c r="AW39" s="56"/>
      <c r="AX39" s="56"/>
      <c r="AY39" s="56"/>
      <c r="AZ39" s="57"/>
    </row>
    <row r="40" spans="2:52">
      <c r="B40" s="226" t="s">
        <v>29</v>
      </c>
      <c r="C40" s="188">
        <v>259</v>
      </c>
      <c r="D40" s="188">
        <v>297</v>
      </c>
      <c r="E40" s="188">
        <v>325</v>
      </c>
      <c r="F40" s="188">
        <v>294</v>
      </c>
      <c r="G40" s="188">
        <v>304</v>
      </c>
      <c r="H40" s="188">
        <v>249</v>
      </c>
      <c r="I40" s="188">
        <v>314</v>
      </c>
      <c r="J40" s="188">
        <v>347</v>
      </c>
      <c r="K40" s="188">
        <v>401</v>
      </c>
      <c r="L40" s="188">
        <v>361</v>
      </c>
      <c r="M40" s="188">
        <v>290</v>
      </c>
      <c r="N40" s="188">
        <v>456</v>
      </c>
      <c r="O40" s="65"/>
      <c r="P40" s="188">
        <v>19</v>
      </c>
      <c r="Q40" s="188">
        <v>23</v>
      </c>
      <c r="R40" s="188">
        <v>21</v>
      </c>
      <c r="S40" s="188">
        <v>33</v>
      </c>
      <c r="T40" s="188">
        <v>27</v>
      </c>
      <c r="U40" s="188">
        <v>18</v>
      </c>
      <c r="V40" s="188">
        <v>20</v>
      </c>
      <c r="W40" s="188">
        <v>31</v>
      </c>
      <c r="X40" s="188">
        <v>31</v>
      </c>
      <c r="Y40" s="188">
        <v>27</v>
      </c>
      <c r="Z40" s="188">
        <v>37</v>
      </c>
      <c r="AA40" s="188">
        <v>40</v>
      </c>
      <c r="AB40" s="51"/>
      <c r="AC40" s="188">
        <v>240</v>
      </c>
      <c r="AD40" s="188">
        <v>274</v>
      </c>
      <c r="AE40" s="188">
        <v>304</v>
      </c>
      <c r="AF40" s="188">
        <v>261</v>
      </c>
      <c r="AG40" s="188">
        <v>277</v>
      </c>
      <c r="AH40" s="188">
        <v>231</v>
      </c>
      <c r="AI40" s="188">
        <v>294</v>
      </c>
      <c r="AJ40" s="188">
        <v>316</v>
      </c>
      <c r="AK40" s="188">
        <v>370</v>
      </c>
      <c r="AL40" s="188">
        <v>334</v>
      </c>
      <c r="AM40" s="188">
        <v>253</v>
      </c>
      <c r="AN40" s="188">
        <v>416</v>
      </c>
      <c r="AO40" s="52"/>
      <c r="AP40" s="53"/>
      <c r="AQ40" s="54"/>
      <c r="AR40" s="55"/>
      <c r="AS40" s="56"/>
      <c r="AT40" s="56"/>
      <c r="AU40" s="56"/>
      <c r="AV40" s="56"/>
      <c r="AW40" s="56"/>
      <c r="AX40" s="56"/>
      <c r="AY40" s="56"/>
      <c r="AZ40" s="57"/>
    </row>
    <row r="41" spans="2:52">
      <c r="B41" s="226" t="s">
        <v>30</v>
      </c>
      <c r="C41" s="188">
        <v>1590</v>
      </c>
      <c r="D41" s="188">
        <v>1876</v>
      </c>
      <c r="E41" s="188">
        <v>2039</v>
      </c>
      <c r="F41" s="188">
        <v>2418</v>
      </c>
      <c r="G41" s="188">
        <v>2348</v>
      </c>
      <c r="H41" s="188">
        <v>2221</v>
      </c>
      <c r="I41" s="188">
        <v>2405</v>
      </c>
      <c r="J41" s="188">
        <v>2422</v>
      </c>
      <c r="K41" s="188">
        <v>3168</v>
      </c>
      <c r="L41" s="188">
        <v>3662</v>
      </c>
      <c r="M41" s="188">
        <v>2705</v>
      </c>
      <c r="N41" s="188">
        <v>2655</v>
      </c>
      <c r="O41" s="65"/>
      <c r="P41" s="188">
        <v>350</v>
      </c>
      <c r="Q41" s="188">
        <v>477</v>
      </c>
      <c r="R41" s="188">
        <v>497</v>
      </c>
      <c r="S41" s="188">
        <v>464</v>
      </c>
      <c r="T41" s="188">
        <v>531</v>
      </c>
      <c r="U41" s="188">
        <v>387</v>
      </c>
      <c r="V41" s="188">
        <v>522</v>
      </c>
      <c r="W41" s="188">
        <v>607</v>
      </c>
      <c r="X41" s="188">
        <v>641</v>
      </c>
      <c r="Y41" s="188">
        <v>558</v>
      </c>
      <c r="Z41" s="188">
        <v>394</v>
      </c>
      <c r="AA41" s="188">
        <v>386</v>
      </c>
      <c r="AB41" s="51"/>
      <c r="AC41" s="188">
        <v>1240</v>
      </c>
      <c r="AD41" s="188">
        <v>1399</v>
      </c>
      <c r="AE41" s="188">
        <v>1542</v>
      </c>
      <c r="AF41" s="188">
        <v>1954</v>
      </c>
      <c r="AG41" s="188">
        <v>1817</v>
      </c>
      <c r="AH41" s="188">
        <v>1834</v>
      </c>
      <c r="AI41" s="188">
        <v>1883</v>
      </c>
      <c r="AJ41" s="188">
        <v>1815</v>
      </c>
      <c r="AK41" s="188">
        <v>2527</v>
      </c>
      <c r="AL41" s="188">
        <v>3104</v>
      </c>
      <c r="AM41" s="188">
        <v>2311</v>
      </c>
      <c r="AN41" s="188">
        <v>2269</v>
      </c>
      <c r="AO41" s="52"/>
      <c r="AP41" s="53"/>
      <c r="AQ41" s="54"/>
      <c r="AR41" s="55"/>
      <c r="AS41" s="56"/>
      <c r="AT41" s="56"/>
      <c r="AU41" s="56"/>
      <c r="AV41" s="56"/>
      <c r="AW41" s="56"/>
      <c r="AX41" s="56"/>
      <c r="AY41" s="56"/>
      <c r="AZ41" s="57"/>
    </row>
    <row r="42" spans="2:52">
      <c r="B42" s="226" t="s">
        <v>31</v>
      </c>
      <c r="C42" s="188">
        <v>6791</v>
      </c>
      <c r="D42" s="188">
        <v>8519</v>
      </c>
      <c r="E42" s="188">
        <v>7667</v>
      </c>
      <c r="F42" s="188">
        <v>8507</v>
      </c>
      <c r="G42" s="188">
        <v>7891</v>
      </c>
      <c r="H42" s="188">
        <v>7900</v>
      </c>
      <c r="I42" s="188">
        <v>8923</v>
      </c>
      <c r="J42" s="188">
        <v>7438</v>
      </c>
      <c r="K42" s="188">
        <v>7369</v>
      </c>
      <c r="L42" s="188">
        <v>9046</v>
      </c>
      <c r="M42" s="188">
        <v>10200</v>
      </c>
      <c r="N42" s="188">
        <v>8061</v>
      </c>
      <c r="O42" s="65"/>
      <c r="P42" s="188">
        <v>1302</v>
      </c>
      <c r="Q42" s="188">
        <v>2035</v>
      </c>
      <c r="R42" s="188">
        <v>1942</v>
      </c>
      <c r="S42" s="188">
        <v>1923</v>
      </c>
      <c r="T42" s="188">
        <v>1932</v>
      </c>
      <c r="U42" s="188">
        <v>1775</v>
      </c>
      <c r="V42" s="188">
        <v>2383</v>
      </c>
      <c r="W42" s="188">
        <v>2226</v>
      </c>
      <c r="X42" s="188">
        <v>2282</v>
      </c>
      <c r="Y42" s="188">
        <v>2160</v>
      </c>
      <c r="Z42" s="188">
        <v>2267</v>
      </c>
      <c r="AA42" s="188">
        <v>1802</v>
      </c>
      <c r="AB42" s="51"/>
      <c r="AC42" s="188">
        <v>5489</v>
      </c>
      <c r="AD42" s="188">
        <v>6484</v>
      </c>
      <c r="AE42" s="188">
        <v>5725</v>
      </c>
      <c r="AF42" s="188">
        <v>6584</v>
      </c>
      <c r="AG42" s="188">
        <v>5959</v>
      </c>
      <c r="AH42" s="188">
        <v>6125</v>
      </c>
      <c r="AI42" s="188">
        <v>6540</v>
      </c>
      <c r="AJ42" s="188">
        <v>5212</v>
      </c>
      <c r="AK42" s="188">
        <v>5087</v>
      </c>
      <c r="AL42" s="188">
        <v>6886</v>
      </c>
      <c r="AM42" s="188">
        <v>7933</v>
      </c>
      <c r="AN42" s="188">
        <v>6259</v>
      </c>
      <c r="AO42" s="52"/>
      <c r="AP42" s="53"/>
      <c r="AQ42" s="54"/>
      <c r="AR42" s="55"/>
      <c r="AS42" s="56"/>
      <c r="AT42" s="56"/>
      <c r="AU42" s="56"/>
      <c r="AV42" s="56"/>
      <c r="AW42" s="56"/>
      <c r="AX42" s="56"/>
      <c r="AY42" s="56"/>
      <c r="AZ42" s="57"/>
    </row>
    <row r="43" spans="2:52">
      <c r="B43" s="226" t="s">
        <v>338</v>
      </c>
      <c r="C43" s="188">
        <v>33864</v>
      </c>
      <c r="D43" s="188">
        <v>33826</v>
      </c>
      <c r="E43" s="188">
        <v>42622</v>
      </c>
      <c r="F43" s="188">
        <v>41173</v>
      </c>
      <c r="G43" s="188">
        <v>32939</v>
      </c>
      <c r="H43" s="188">
        <v>34857</v>
      </c>
      <c r="I43" s="188">
        <v>40344</v>
      </c>
      <c r="J43" s="188">
        <v>38611</v>
      </c>
      <c r="K43" s="188">
        <v>40089</v>
      </c>
      <c r="L43" s="188">
        <v>36661</v>
      </c>
      <c r="M43" s="188">
        <v>22185</v>
      </c>
      <c r="N43" s="188">
        <v>39953</v>
      </c>
      <c r="O43" s="65"/>
      <c r="P43" s="188">
        <v>354</v>
      </c>
      <c r="Q43" s="188">
        <v>505</v>
      </c>
      <c r="R43" s="188">
        <v>678</v>
      </c>
      <c r="S43" s="188">
        <v>714</v>
      </c>
      <c r="T43" s="188">
        <v>680</v>
      </c>
      <c r="U43" s="188">
        <v>697</v>
      </c>
      <c r="V43" s="188">
        <v>788</v>
      </c>
      <c r="W43" s="188">
        <v>886</v>
      </c>
      <c r="X43" s="188">
        <v>894</v>
      </c>
      <c r="Y43" s="188">
        <v>682</v>
      </c>
      <c r="Z43" s="188">
        <v>365</v>
      </c>
      <c r="AA43" s="188">
        <v>704</v>
      </c>
      <c r="AB43" s="51"/>
      <c r="AC43" s="188">
        <v>33510</v>
      </c>
      <c r="AD43" s="188">
        <v>33321</v>
      </c>
      <c r="AE43" s="188">
        <v>41944</v>
      </c>
      <c r="AF43" s="188">
        <v>40459</v>
      </c>
      <c r="AG43" s="188">
        <v>32259</v>
      </c>
      <c r="AH43" s="188">
        <v>34160</v>
      </c>
      <c r="AI43" s="188">
        <v>39556</v>
      </c>
      <c r="AJ43" s="188">
        <v>37725</v>
      </c>
      <c r="AK43" s="188">
        <v>39195</v>
      </c>
      <c r="AL43" s="188">
        <v>35979</v>
      </c>
      <c r="AM43" s="188">
        <v>21820</v>
      </c>
      <c r="AN43" s="188">
        <v>39249</v>
      </c>
      <c r="AO43" s="52"/>
      <c r="AP43" s="53"/>
      <c r="AQ43" s="54"/>
      <c r="AR43" s="55"/>
      <c r="AS43" s="56"/>
      <c r="AT43" s="56"/>
      <c r="AU43" s="56"/>
      <c r="AV43" s="56"/>
      <c r="AW43" s="56"/>
      <c r="AX43" s="56"/>
      <c r="AY43" s="56"/>
      <c r="AZ43" s="57"/>
    </row>
    <row r="44" spans="2:52">
      <c r="B44" s="226" t="s">
        <v>339</v>
      </c>
      <c r="C44" s="188">
        <v>67972</v>
      </c>
      <c r="D44" s="188">
        <v>76603</v>
      </c>
      <c r="E44" s="188">
        <v>93584</v>
      </c>
      <c r="F44" s="188">
        <v>107330</v>
      </c>
      <c r="G44" s="188">
        <v>77717</v>
      </c>
      <c r="H44" s="188">
        <v>90368</v>
      </c>
      <c r="I44" s="188">
        <v>93376</v>
      </c>
      <c r="J44" s="188">
        <v>86407</v>
      </c>
      <c r="K44" s="188">
        <v>81404</v>
      </c>
      <c r="L44" s="188">
        <v>85444</v>
      </c>
      <c r="M44" s="188">
        <v>56273</v>
      </c>
      <c r="N44" s="188">
        <v>89989</v>
      </c>
      <c r="O44" s="65"/>
      <c r="P44" s="188">
        <v>761</v>
      </c>
      <c r="Q44" s="188">
        <v>963</v>
      </c>
      <c r="R44" s="188">
        <v>1248</v>
      </c>
      <c r="S44" s="188">
        <v>1443</v>
      </c>
      <c r="T44" s="188">
        <v>1192</v>
      </c>
      <c r="U44" s="188">
        <v>1392</v>
      </c>
      <c r="V44" s="188">
        <v>1672</v>
      </c>
      <c r="W44" s="188">
        <v>1808</v>
      </c>
      <c r="X44" s="188">
        <v>1779</v>
      </c>
      <c r="Y44" s="188">
        <v>1541</v>
      </c>
      <c r="Z44" s="188">
        <v>896</v>
      </c>
      <c r="AA44" s="188">
        <v>1660</v>
      </c>
      <c r="AB44" s="51"/>
      <c r="AC44" s="188">
        <v>67211</v>
      </c>
      <c r="AD44" s="188">
        <v>75640</v>
      </c>
      <c r="AE44" s="188">
        <v>92336</v>
      </c>
      <c r="AF44" s="188">
        <v>105887</v>
      </c>
      <c r="AG44" s="188">
        <v>76525</v>
      </c>
      <c r="AH44" s="188">
        <v>88976</v>
      </c>
      <c r="AI44" s="188">
        <v>91704</v>
      </c>
      <c r="AJ44" s="188">
        <v>84599</v>
      </c>
      <c r="AK44" s="188">
        <v>79625</v>
      </c>
      <c r="AL44" s="188">
        <v>83903</v>
      </c>
      <c r="AM44" s="188">
        <v>55377</v>
      </c>
      <c r="AN44" s="188">
        <v>88329</v>
      </c>
      <c r="AO44" s="52"/>
      <c r="AP44" s="53"/>
      <c r="AQ44" s="54"/>
      <c r="AR44" s="55"/>
      <c r="AS44" s="56"/>
      <c r="AT44" s="56"/>
      <c r="AU44" s="56"/>
      <c r="AV44" s="56"/>
      <c r="AW44" s="56"/>
      <c r="AX44" s="56"/>
      <c r="AY44" s="56"/>
      <c r="AZ44" s="57"/>
    </row>
    <row r="45" spans="2:52">
      <c r="B45" s="226" t="s">
        <v>337</v>
      </c>
      <c r="C45" s="188">
        <v>1670</v>
      </c>
      <c r="D45" s="188">
        <v>1607</v>
      </c>
      <c r="E45" s="188">
        <v>1507</v>
      </c>
      <c r="F45" s="188">
        <v>1589</v>
      </c>
      <c r="G45" s="188">
        <v>1413</v>
      </c>
      <c r="H45" s="188">
        <v>1570</v>
      </c>
      <c r="I45" s="188">
        <v>1501</v>
      </c>
      <c r="J45" s="188">
        <v>1897</v>
      </c>
      <c r="K45" s="188">
        <v>1815</v>
      </c>
      <c r="L45" s="188">
        <v>1585</v>
      </c>
      <c r="M45" s="188">
        <v>986</v>
      </c>
      <c r="N45" s="188">
        <v>1960</v>
      </c>
      <c r="O45" s="65"/>
      <c r="P45" s="188">
        <v>20</v>
      </c>
      <c r="Q45" s="188">
        <v>36</v>
      </c>
      <c r="R45" s="188">
        <v>41</v>
      </c>
      <c r="S45" s="188">
        <v>31</v>
      </c>
      <c r="T45" s="188">
        <v>22</v>
      </c>
      <c r="U45" s="188">
        <v>26</v>
      </c>
      <c r="V45" s="188">
        <v>39</v>
      </c>
      <c r="W45" s="188">
        <v>53</v>
      </c>
      <c r="X45" s="188">
        <v>42</v>
      </c>
      <c r="Y45" s="188">
        <v>39</v>
      </c>
      <c r="Z45" s="188">
        <v>21</v>
      </c>
      <c r="AA45" s="188">
        <v>48</v>
      </c>
      <c r="AB45" s="51"/>
      <c r="AC45" s="188">
        <v>1650</v>
      </c>
      <c r="AD45" s="188">
        <v>1571</v>
      </c>
      <c r="AE45" s="188">
        <v>1466</v>
      </c>
      <c r="AF45" s="188">
        <v>1558</v>
      </c>
      <c r="AG45" s="188">
        <v>1391</v>
      </c>
      <c r="AH45" s="188">
        <v>1544</v>
      </c>
      <c r="AI45" s="188">
        <v>1462</v>
      </c>
      <c r="AJ45" s="188">
        <v>1844</v>
      </c>
      <c r="AK45" s="188">
        <v>1773</v>
      </c>
      <c r="AL45" s="188">
        <v>1546</v>
      </c>
      <c r="AM45" s="188">
        <v>965</v>
      </c>
      <c r="AN45" s="188">
        <v>1912</v>
      </c>
      <c r="AO45" s="52"/>
      <c r="AP45" s="53"/>
      <c r="AQ45" s="54"/>
      <c r="AR45" s="55"/>
      <c r="AS45" s="56"/>
      <c r="AT45" s="56"/>
      <c r="AU45" s="56"/>
      <c r="AV45" s="56"/>
      <c r="AW45" s="56"/>
      <c r="AX45" s="56"/>
      <c r="AY45" s="56"/>
      <c r="AZ45" s="57"/>
    </row>
    <row r="46" spans="2:52">
      <c r="B46" s="226" t="s">
        <v>322</v>
      </c>
      <c r="C46" s="188">
        <v>2205</v>
      </c>
      <c r="D46" s="188">
        <v>2434</v>
      </c>
      <c r="E46" s="188">
        <v>2689</v>
      </c>
      <c r="F46" s="188">
        <v>2371</v>
      </c>
      <c r="G46" s="188">
        <v>2426</v>
      </c>
      <c r="H46" s="188">
        <v>2452</v>
      </c>
      <c r="I46" s="188">
        <v>2524</v>
      </c>
      <c r="J46" s="188">
        <v>3312</v>
      </c>
      <c r="K46" s="188">
        <v>3580</v>
      </c>
      <c r="L46" s="188">
        <v>3363</v>
      </c>
      <c r="M46" s="188">
        <v>2285</v>
      </c>
      <c r="N46" s="188">
        <v>2556</v>
      </c>
      <c r="O46" s="65"/>
      <c r="P46" s="188">
        <v>1164</v>
      </c>
      <c r="Q46" s="188">
        <v>1427</v>
      </c>
      <c r="R46" s="188">
        <v>1648</v>
      </c>
      <c r="S46" s="188">
        <v>1299</v>
      </c>
      <c r="T46" s="188">
        <v>1367</v>
      </c>
      <c r="U46" s="188">
        <v>1454</v>
      </c>
      <c r="V46" s="188">
        <v>1481</v>
      </c>
      <c r="W46" s="188">
        <v>2132</v>
      </c>
      <c r="X46" s="188">
        <v>2346</v>
      </c>
      <c r="Y46" s="188">
        <v>2100</v>
      </c>
      <c r="Z46" s="188">
        <v>1388</v>
      </c>
      <c r="AA46" s="188">
        <v>1413</v>
      </c>
      <c r="AB46" s="51"/>
      <c r="AC46" s="188">
        <v>1041</v>
      </c>
      <c r="AD46" s="188">
        <v>1007</v>
      </c>
      <c r="AE46" s="188">
        <v>1041</v>
      </c>
      <c r="AF46" s="188">
        <v>1072</v>
      </c>
      <c r="AG46" s="188">
        <v>1059</v>
      </c>
      <c r="AH46" s="188">
        <v>998</v>
      </c>
      <c r="AI46" s="188">
        <v>1043</v>
      </c>
      <c r="AJ46" s="188">
        <v>1180</v>
      </c>
      <c r="AK46" s="188">
        <v>1234</v>
      </c>
      <c r="AL46" s="188">
        <v>1263</v>
      </c>
      <c r="AM46" s="188">
        <v>897</v>
      </c>
      <c r="AN46" s="188">
        <v>1143</v>
      </c>
      <c r="AO46" s="52"/>
      <c r="AP46" s="53"/>
      <c r="AQ46" s="54"/>
      <c r="AR46" s="55"/>
      <c r="AS46" s="56"/>
      <c r="AT46" s="56"/>
      <c r="AU46" s="56"/>
      <c r="AV46" s="56"/>
      <c r="AW46" s="56"/>
      <c r="AX46" s="56"/>
      <c r="AY46" s="56"/>
      <c r="AZ46" s="57"/>
    </row>
    <row r="47" spans="2:52">
      <c r="B47" s="226" t="s">
        <v>32</v>
      </c>
      <c r="C47" s="188">
        <v>8617</v>
      </c>
      <c r="D47" s="188">
        <v>9326</v>
      </c>
      <c r="E47" s="188">
        <v>10194</v>
      </c>
      <c r="F47" s="188">
        <v>10664</v>
      </c>
      <c r="G47" s="188">
        <v>9032</v>
      </c>
      <c r="H47" s="188">
        <v>9580</v>
      </c>
      <c r="I47" s="188">
        <v>10029</v>
      </c>
      <c r="J47" s="188">
        <v>12427</v>
      </c>
      <c r="K47" s="188">
        <v>14002</v>
      </c>
      <c r="L47" s="188">
        <v>14004</v>
      </c>
      <c r="M47" s="188">
        <v>9553</v>
      </c>
      <c r="N47" s="188">
        <v>11284</v>
      </c>
      <c r="O47" s="65"/>
      <c r="P47" s="188">
        <v>233</v>
      </c>
      <c r="Q47" s="188">
        <v>379</v>
      </c>
      <c r="R47" s="188">
        <v>348</v>
      </c>
      <c r="S47" s="188">
        <v>386</v>
      </c>
      <c r="T47" s="188">
        <v>336</v>
      </c>
      <c r="U47" s="188">
        <v>360</v>
      </c>
      <c r="V47" s="188">
        <v>424</v>
      </c>
      <c r="W47" s="188">
        <v>554</v>
      </c>
      <c r="X47" s="188">
        <v>531</v>
      </c>
      <c r="Y47" s="188">
        <v>433</v>
      </c>
      <c r="Z47" s="188">
        <v>316</v>
      </c>
      <c r="AA47" s="188">
        <v>395</v>
      </c>
      <c r="AB47" s="51"/>
      <c r="AC47" s="188">
        <v>8384</v>
      </c>
      <c r="AD47" s="188">
        <v>8947</v>
      </c>
      <c r="AE47" s="188">
        <v>9846</v>
      </c>
      <c r="AF47" s="188">
        <v>10278</v>
      </c>
      <c r="AG47" s="188">
        <v>8696</v>
      </c>
      <c r="AH47" s="188">
        <v>9220</v>
      </c>
      <c r="AI47" s="188">
        <v>9605</v>
      </c>
      <c r="AJ47" s="188">
        <v>11873</v>
      </c>
      <c r="AK47" s="188">
        <v>13471</v>
      </c>
      <c r="AL47" s="188">
        <v>13571</v>
      </c>
      <c r="AM47" s="188">
        <v>9237</v>
      </c>
      <c r="AN47" s="188">
        <v>10889</v>
      </c>
      <c r="AO47" s="52"/>
      <c r="AP47" s="53"/>
      <c r="AQ47" s="54"/>
      <c r="AR47" s="55"/>
      <c r="AS47" s="56"/>
      <c r="AT47" s="56"/>
      <c r="AU47" s="56"/>
      <c r="AV47" s="56"/>
      <c r="AW47" s="56"/>
      <c r="AX47" s="56"/>
      <c r="AY47" s="56"/>
      <c r="AZ47" s="57"/>
    </row>
    <row r="48" spans="2:52">
      <c r="B48" s="226" t="s">
        <v>33</v>
      </c>
      <c r="C48" s="188">
        <v>2678</v>
      </c>
      <c r="D48" s="188">
        <v>2966</v>
      </c>
      <c r="E48" s="188">
        <v>3133</v>
      </c>
      <c r="F48" s="188">
        <v>3487</v>
      </c>
      <c r="G48" s="188">
        <v>2472</v>
      </c>
      <c r="H48" s="188">
        <v>3858</v>
      </c>
      <c r="I48" s="188">
        <v>3953</v>
      </c>
      <c r="J48" s="188">
        <v>3769</v>
      </c>
      <c r="K48" s="188">
        <v>4051</v>
      </c>
      <c r="L48" s="188">
        <v>3790</v>
      </c>
      <c r="M48" s="188">
        <v>2553</v>
      </c>
      <c r="N48" s="188">
        <v>3695</v>
      </c>
      <c r="O48" s="65"/>
      <c r="P48" s="188">
        <v>518</v>
      </c>
      <c r="Q48" s="188">
        <v>626</v>
      </c>
      <c r="R48" s="188">
        <v>748</v>
      </c>
      <c r="S48" s="188">
        <v>845</v>
      </c>
      <c r="T48" s="188">
        <v>455</v>
      </c>
      <c r="U48" s="188">
        <v>937</v>
      </c>
      <c r="V48" s="188">
        <v>902</v>
      </c>
      <c r="W48" s="188">
        <v>1028</v>
      </c>
      <c r="X48" s="188">
        <v>1214</v>
      </c>
      <c r="Y48" s="188">
        <v>1035</v>
      </c>
      <c r="Z48" s="188">
        <v>687</v>
      </c>
      <c r="AA48" s="188">
        <v>985</v>
      </c>
      <c r="AB48" s="51"/>
      <c r="AC48" s="188">
        <v>2160</v>
      </c>
      <c r="AD48" s="188">
        <v>2340</v>
      </c>
      <c r="AE48" s="188">
        <v>2385</v>
      </c>
      <c r="AF48" s="188">
        <v>2642</v>
      </c>
      <c r="AG48" s="188">
        <v>2017</v>
      </c>
      <c r="AH48" s="188">
        <v>2921</v>
      </c>
      <c r="AI48" s="188">
        <v>3051</v>
      </c>
      <c r="AJ48" s="188">
        <v>2741</v>
      </c>
      <c r="AK48" s="188">
        <v>2837</v>
      </c>
      <c r="AL48" s="188">
        <v>2755</v>
      </c>
      <c r="AM48" s="188">
        <v>1866</v>
      </c>
      <c r="AN48" s="188">
        <v>2710</v>
      </c>
      <c r="AO48" s="52"/>
      <c r="AP48" s="53"/>
      <c r="AQ48" s="54"/>
      <c r="AR48" s="55"/>
      <c r="AS48" s="56"/>
      <c r="AT48" s="56"/>
      <c r="AU48" s="56"/>
      <c r="AV48" s="56"/>
      <c r="AW48" s="56"/>
      <c r="AX48" s="56"/>
      <c r="AY48" s="56"/>
      <c r="AZ48" s="57"/>
    </row>
    <row r="49" spans="2:52">
      <c r="B49" s="226" t="s">
        <v>341</v>
      </c>
      <c r="C49" s="188">
        <v>4910</v>
      </c>
      <c r="D49" s="188">
        <v>5657</v>
      </c>
      <c r="E49" s="188">
        <v>5872</v>
      </c>
      <c r="F49" s="188">
        <v>5784</v>
      </c>
      <c r="G49" s="188">
        <v>4363</v>
      </c>
      <c r="H49" s="188">
        <v>6130</v>
      </c>
      <c r="I49" s="188">
        <v>7173</v>
      </c>
      <c r="J49" s="188">
        <v>6382</v>
      </c>
      <c r="K49" s="188">
        <v>7757</v>
      </c>
      <c r="L49" s="188">
        <v>6715</v>
      </c>
      <c r="M49" s="188">
        <v>4398</v>
      </c>
      <c r="N49" s="188">
        <v>6422</v>
      </c>
      <c r="O49" s="65"/>
      <c r="P49" s="188">
        <v>917</v>
      </c>
      <c r="Q49" s="188">
        <v>1270</v>
      </c>
      <c r="R49" s="188">
        <v>1330</v>
      </c>
      <c r="S49" s="188">
        <v>1210</v>
      </c>
      <c r="T49" s="188">
        <v>921</v>
      </c>
      <c r="U49" s="188">
        <v>1364</v>
      </c>
      <c r="V49" s="188">
        <v>1612</v>
      </c>
      <c r="W49" s="188">
        <v>1568</v>
      </c>
      <c r="X49" s="188">
        <v>1985</v>
      </c>
      <c r="Y49" s="188">
        <v>1568</v>
      </c>
      <c r="Z49" s="188">
        <v>1025</v>
      </c>
      <c r="AA49" s="188">
        <v>1673</v>
      </c>
      <c r="AB49" s="51"/>
      <c r="AC49" s="188">
        <v>3993</v>
      </c>
      <c r="AD49" s="188">
        <v>4387</v>
      </c>
      <c r="AE49" s="188">
        <v>4542</v>
      </c>
      <c r="AF49" s="188">
        <v>4574</v>
      </c>
      <c r="AG49" s="188">
        <v>3442</v>
      </c>
      <c r="AH49" s="188">
        <v>4766</v>
      </c>
      <c r="AI49" s="188">
        <v>5561</v>
      </c>
      <c r="AJ49" s="188">
        <v>4814</v>
      </c>
      <c r="AK49" s="188">
        <v>5772</v>
      </c>
      <c r="AL49" s="188">
        <v>5147</v>
      </c>
      <c r="AM49" s="188">
        <v>3373</v>
      </c>
      <c r="AN49" s="188">
        <v>4749</v>
      </c>
      <c r="AO49" s="52"/>
      <c r="AP49" s="53"/>
      <c r="AQ49" s="54"/>
      <c r="AR49" s="55"/>
      <c r="AS49" s="56"/>
      <c r="AT49" s="56"/>
      <c r="AU49" s="56"/>
      <c r="AV49" s="56"/>
      <c r="AW49" s="56"/>
      <c r="AX49" s="56"/>
      <c r="AY49" s="56"/>
      <c r="AZ49" s="57"/>
    </row>
    <row r="50" spans="2:52">
      <c r="B50" s="226" t="s">
        <v>342</v>
      </c>
      <c r="C50" s="188">
        <v>16143</v>
      </c>
      <c r="D50" s="188">
        <v>16162</v>
      </c>
      <c r="E50" s="188">
        <v>16470</v>
      </c>
      <c r="F50" s="188">
        <v>17813</v>
      </c>
      <c r="G50" s="188">
        <v>14500</v>
      </c>
      <c r="H50" s="188">
        <v>16554</v>
      </c>
      <c r="I50" s="188">
        <v>17239</v>
      </c>
      <c r="J50" s="188">
        <v>14898</v>
      </c>
      <c r="K50" s="188">
        <v>19007</v>
      </c>
      <c r="L50" s="188">
        <v>21014</v>
      </c>
      <c r="M50" s="188">
        <v>12925</v>
      </c>
      <c r="N50" s="188">
        <v>19693</v>
      </c>
      <c r="O50" s="65"/>
      <c r="P50" s="188">
        <v>374</v>
      </c>
      <c r="Q50" s="188">
        <v>500</v>
      </c>
      <c r="R50" s="188">
        <v>498</v>
      </c>
      <c r="S50" s="188">
        <v>497</v>
      </c>
      <c r="T50" s="188">
        <v>398</v>
      </c>
      <c r="U50" s="188">
        <v>433</v>
      </c>
      <c r="V50" s="188">
        <v>512</v>
      </c>
      <c r="W50" s="188">
        <v>527</v>
      </c>
      <c r="X50" s="188">
        <v>627</v>
      </c>
      <c r="Y50" s="188">
        <v>586</v>
      </c>
      <c r="Z50" s="188">
        <v>344</v>
      </c>
      <c r="AA50" s="188">
        <v>496</v>
      </c>
      <c r="AB50" s="51"/>
      <c r="AC50" s="188">
        <v>15769</v>
      </c>
      <c r="AD50" s="188">
        <v>15662</v>
      </c>
      <c r="AE50" s="188">
        <v>15972</v>
      </c>
      <c r="AF50" s="188">
        <v>17316</v>
      </c>
      <c r="AG50" s="188">
        <v>14102</v>
      </c>
      <c r="AH50" s="188">
        <v>16121</v>
      </c>
      <c r="AI50" s="188">
        <v>16727</v>
      </c>
      <c r="AJ50" s="188">
        <v>14371</v>
      </c>
      <c r="AK50" s="188">
        <v>18380</v>
      </c>
      <c r="AL50" s="188">
        <v>20428</v>
      </c>
      <c r="AM50" s="188">
        <v>12581</v>
      </c>
      <c r="AN50" s="188">
        <v>19197</v>
      </c>
      <c r="AO50" s="52"/>
      <c r="AP50" s="53"/>
      <c r="AQ50" s="54"/>
      <c r="AR50" s="55"/>
      <c r="AS50" s="56"/>
      <c r="AT50" s="56"/>
      <c r="AU50" s="56"/>
      <c r="AV50" s="56"/>
      <c r="AW50" s="56"/>
      <c r="AX50" s="56"/>
      <c r="AY50" s="56"/>
      <c r="AZ50" s="57"/>
    </row>
    <row r="51" spans="2:52">
      <c r="B51" s="226" t="s">
        <v>343</v>
      </c>
      <c r="C51" s="188">
        <v>1318</v>
      </c>
      <c r="D51" s="188">
        <v>1692</v>
      </c>
      <c r="E51" s="188">
        <v>2212</v>
      </c>
      <c r="F51" s="188">
        <v>2447</v>
      </c>
      <c r="G51" s="188">
        <v>2439</v>
      </c>
      <c r="H51" s="188">
        <v>2826</v>
      </c>
      <c r="I51" s="188">
        <v>2514</v>
      </c>
      <c r="J51" s="188">
        <v>2651</v>
      </c>
      <c r="K51" s="188">
        <v>1792</v>
      </c>
      <c r="L51" s="188">
        <v>1127</v>
      </c>
      <c r="M51" s="188">
        <v>1187</v>
      </c>
      <c r="N51" s="188">
        <v>1174</v>
      </c>
      <c r="O51" s="65"/>
      <c r="P51" s="188">
        <v>47</v>
      </c>
      <c r="Q51" s="188">
        <v>60</v>
      </c>
      <c r="R51" s="188">
        <v>59</v>
      </c>
      <c r="S51" s="188">
        <v>39</v>
      </c>
      <c r="T51" s="188">
        <v>62</v>
      </c>
      <c r="U51" s="188">
        <v>62</v>
      </c>
      <c r="V51" s="188">
        <v>59</v>
      </c>
      <c r="W51" s="188">
        <v>77</v>
      </c>
      <c r="X51" s="188">
        <v>61</v>
      </c>
      <c r="Y51" s="188">
        <v>36</v>
      </c>
      <c r="Z51" s="188">
        <v>43</v>
      </c>
      <c r="AA51" s="188">
        <v>47</v>
      </c>
      <c r="AB51" s="51"/>
      <c r="AC51" s="188">
        <v>1271</v>
      </c>
      <c r="AD51" s="188">
        <v>1632</v>
      </c>
      <c r="AE51" s="188">
        <v>2153</v>
      </c>
      <c r="AF51" s="188">
        <v>2408</v>
      </c>
      <c r="AG51" s="188">
        <v>2377</v>
      </c>
      <c r="AH51" s="188">
        <v>2764</v>
      </c>
      <c r="AI51" s="188">
        <v>2455</v>
      </c>
      <c r="AJ51" s="188">
        <v>2574</v>
      </c>
      <c r="AK51" s="188">
        <v>1731</v>
      </c>
      <c r="AL51" s="188">
        <v>1091</v>
      </c>
      <c r="AM51" s="188">
        <v>1144</v>
      </c>
      <c r="AN51" s="188">
        <v>1127</v>
      </c>
      <c r="AO51" s="52"/>
      <c r="AP51" s="53"/>
      <c r="AQ51" s="54"/>
      <c r="AR51" s="55"/>
      <c r="AS51" s="56"/>
      <c r="AT51" s="56"/>
      <c r="AU51" s="56"/>
      <c r="AV51" s="56"/>
      <c r="AW51" s="56"/>
      <c r="AX51" s="56"/>
      <c r="AY51" s="56"/>
      <c r="AZ51" s="57"/>
    </row>
    <row r="52" spans="2:52">
      <c r="B52" s="226" t="s">
        <v>34</v>
      </c>
      <c r="C52" s="188">
        <v>2078</v>
      </c>
      <c r="D52" s="188">
        <v>2682</v>
      </c>
      <c r="E52" s="188">
        <v>2854</v>
      </c>
      <c r="F52" s="188">
        <v>2816</v>
      </c>
      <c r="G52" s="188">
        <v>2479</v>
      </c>
      <c r="H52" s="188">
        <v>2728</v>
      </c>
      <c r="I52" s="188">
        <v>2736</v>
      </c>
      <c r="J52" s="188">
        <v>3415</v>
      </c>
      <c r="K52" s="188">
        <v>3046</v>
      </c>
      <c r="L52" s="188">
        <v>2312</v>
      </c>
      <c r="M52" s="188">
        <v>1476</v>
      </c>
      <c r="N52" s="188">
        <v>2979</v>
      </c>
      <c r="O52" s="65"/>
      <c r="P52" s="188">
        <v>23</v>
      </c>
      <c r="Q52" s="188">
        <v>45</v>
      </c>
      <c r="R52" s="188">
        <v>39</v>
      </c>
      <c r="S52" s="188">
        <v>43</v>
      </c>
      <c r="T52" s="188">
        <v>32</v>
      </c>
      <c r="U52" s="188">
        <v>34</v>
      </c>
      <c r="V52" s="188">
        <v>28</v>
      </c>
      <c r="W52" s="188">
        <v>60</v>
      </c>
      <c r="X52" s="188">
        <v>59</v>
      </c>
      <c r="Y52" s="188">
        <v>33</v>
      </c>
      <c r="Z52" s="188">
        <v>26</v>
      </c>
      <c r="AA52" s="188">
        <v>52</v>
      </c>
      <c r="AB52" s="51"/>
      <c r="AC52" s="188">
        <v>2055</v>
      </c>
      <c r="AD52" s="188">
        <v>2637</v>
      </c>
      <c r="AE52" s="188">
        <v>2815</v>
      </c>
      <c r="AF52" s="188">
        <v>2773</v>
      </c>
      <c r="AG52" s="188">
        <v>2447</v>
      </c>
      <c r="AH52" s="188">
        <v>2694</v>
      </c>
      <c r="AI52" s="188">
        <v>2708</v>
      </c>
      <c r="AJ52" s="188">
        <v>3355</v>
      </c>
      <c r="AK52" s="188">
        <v>2987</v>
      </c>
      <c r="AL52" s="188">
        <v>2279</v>
      </c>
      <c r="AM52" s="188">
        <v>1450</v>
      </c>
      <c r="AN52" s="188">
        <v>2927</v>
      </c>
      <c r="AO52" s="52"/>
      <c r="AP52" s="53"/>
      <c r="AQ52" s="54"/>
      <c r="AR52" s="55"/>
      <c r="AS52" s="56"/>
      <c r="AT52" s="56"/>
      <c r="AU52" s="56"/>
      <c r="AV52" s="56"/>
      <c r="AW52" s="56"/>
      <c r="AX52" s="56"/>
      <c r="AY52" s="56"/>
      <c r="AZ52" s="57"/>
    </row>
    <row r="53" spans="2:52">
      <c r="B53" s="226" t="s">
        <v>35</v>
      </c>
      <c r="C53" s="188">
        <v>4229</v>
      </c>
      <c r="D53" s="188">
        <v>5396</v>
      </c>
      <c r="E53" s="188">
        <v>5557</v>
      </c>
      <c r="F53" s="188">
        <v>5004</v>
      </c>
      <c r="G53" s="188">
        <v>4613</v>
      </c>
      <c r="H53" s="188">
        <v>5381</v>
      </c>
      <c r="I53" s="188">
        <v>5371</v>
      </c>
      <c r="J53" s="188">
        <v>3645</v>
      </c>
      <c r="K53" s="188">
        <v>5518</v>
      </c>
      <c r="L53" s="188">
        <v>6720</v>
      </c>
      <c r="M53" s="188">
        <v>7449</v>
      </c>
      <c r="N53" s="188">
        <v>4625</v>
      </c>
      <c r="O53" s="65"/>
      <c r="P53" s="188">
        <v>321</v>
      </c>
      <c r="Q53" s="188">
        <v>508</v>
      </c>
      <c r="R53" s="188">
        <v>555</v>
      </c>
      <c r="S53" s="188">
        <v>520</v>
      </c>
      <c r="T53" s="188">
        <v>450</v>
      </c>
      <c r="U53" s="188">
        <v>626</v>
      </c>
      <c r="V53" s="188">
        <v>595</v>
      </c>
      <c r="W53" s="188">
        <v>447</v>
      </c>
      <c r="X53" s="188">
        <v>767</v>
      </c>
      <c r="Y53" s="188">
        <v>740</v>
      </c>
      <c r="Z53" s="188">
        <v>790</v>
      </c>
      <c r="AA53" s="188">
        <v>507</v>
      </c>
      <c r="AB53" s="51"/>
      <c r="AC53" s="188">
        <v>3908</v>
      </c>
      <c r="AD53" s="188">
        <v>4888</v>
      </c>
      <c r="AE53" s="188">
        <v>5002</v>
      </c>
      <c r="AF53" s="188">
        <v>4484</v>
      </c>
      <c r="AG53" s="188">
        <v>4163</v>
      </c>
      <c r="AH53" s="188">
        <v>4755</v>
      </c>
      <c r="AI53" s="188">
        <v>4776</v>
      </c>
      <c r="AJ53" s="188">
        <v>3198</v>
      </c>
      <c r="AK53" s="188">
        <v>4751</v>
      </c>
      <c r="AL53" s="188">
        <v>5980</v>
      </c>
      <c r="AM53" s="188">
        <v>6659</v>
      </c>
      <c r="AN53" s="188">
        <v>4118</v>
      </c>
      <c r="AO53" s="52"/>
      <c r="AP53" s="53"/>
      <c r="AQ53" s="54"/>
      <c r="AR53" s="55"/>
      <c r="AS53" s="56"/>
      <c r="AT53" s="56"/>
      <c r="AU53" s="56"/>
      <c r="AV53" s="56"/>
      <c r="AW53" s="56"/>
      <c r="AX53" s="56"/>
      <c r="AY53" s="56"/>
      <c r="AZ53" s="57"/>
    </row>
    <row r="54" spans="2:52">
      <c r="B54" s="226" t="s">
        <v>36</v>
      </c>
      <c r="C54" s="188">
        <v>49699</v>
      </c>
      <c r="D54" s="188">
        <v>52927</v>
      </c>
      <c r="E54" s="188">
        <v>57762</v>
      </c>
      <c r="F54" s="188">
        <v>57947</v>
      </c>
      <c r="G54" s="188">
        <v>52879</v>
      </c>
      <c r="H54" s="188">
        <v>65467</v>
      </c>
      <c r="I54" s="188">
        <v>63945</v>
      </c>
      <c r="J54" s="188">
        <v>50552</v>
      </c>
      <c r="K54" s="188">
        <v>64685</v>
      </c>
      <c r="L54" s="188">
        <v>97675</v>
      </c>
      <c r="M54" s="188">
        <v>66942</v>
      </c>
      <c r="N54" s="188">
        <v>77025</v>
      </c>
      <c r="O54" s="65"/>
      <c r="P54" s="188">
        <v>14416</v>
      </c>
      <c r="Q54" s="188">
        <v>18862</v>
      </c>
      <c r="R54" s="188">
        <v>21535</v>
      </c>
      <c r="S54" s="188">
        <v>20232</v>
      </c>
      <c r="T54" s="188">
        <v>20403</v>
      </c>
      <c r="U54" s="188">
        <v>23603</v>
      </c>
      <c r="V54" s="188">
        <v>22687</v>
      </c>
      <c r="W54" s="188">
        <v>22167</v>
      </c>
      <c r="X54" s="188">
        <v>27330</v>
      </c>
      <c r="Y54" s="188">
        <v>33965</v>
      </c>
      <c r="Z54" s="188">
        <v>20436</v>
      </c>
      <c r="AA54" s="188">
        <v>24621</v>
      </c>
      <c r="AB54" s="51"/>
      <c r="AC54" s="188">
        <v>35283</v>
      </c>
      <c r="AD54" s="188">
        <v>34065</v>
      </c>
      <c r="AE54" s="188">
        <v>36227</v>
      </c>
      <c r="AF54" s="188">
        <v>37715</v>
      </c>
      <c r="AG54" s="188">
        <v>32476</v>
      </c>
      <c r="AH54" s="188">
        <v>41864</v>
      </c>
      <c r="AI54" s="188">
        <v>41258</v>
      </c>
      <c r="AJ54" s="188">
        <v>28385</v>
      </c>
      <c r="AK54" s="188">
        <v>37355</v>
      </c>
      <c r="AL54" s="188">
        <v>63710</v>
      </c>
      <c r="AM54" s="188">
        <v>46506</v>
      </c>
      <c r="AN54" s="188">
        <v>52404</v>
      </c>
      <c r="AO54" s="52"/>
      <c r="AP54" s="53"/>
      <c r="AQ54" s="54"/>
      <c r="AR54" s="55"/>
      <c r="AS54" s="56"/>
      <c r="AT54" s="56"/>
      <c r="AU54" s="56"/>
      <c r="AV54" s="56"/>
      <c r="AW54" s="56"/>
      <c r="AX54" s="56"/>
      <c r="AY54" s="56"/>
      <c r="AZ54" s="57"/>
    </row>
    <row r="55" spans="2:52">
      <c r="B55" s="226" t="s">
        <v>37</v>
      </c>
      <c r="C55" s="188">
        <v>2908</v>
      </c>
      <c r="D55" s="188">
        <v>3595</v>
      </c>
      <c r="E55" s="188">
        <v>3848</v>
      </c>
      <c r="F55" s="188">
        <v>3026</v>
      </c>
      <c r="G55" s="188">
        <v>4314</v>
      </c>
      <c r="H55" s="188">
        <v>4838</v>
      </c>
      <c r="I55" s="188">
        <v>3775</v>
      </c>
      <c r="J55" s="188">
        <v>3141</v>
      </c>
      <c r="K55" s="188">
        <v>3408</v>
      </c>
      <c r="L55" s="188">
        <v>5365</v>
      </c>
      <c r="M55" s="188">
        <v>5226</v>
      </c>
      <c r="N55" s="188">
        <v>3961</v>
      </c>
      <c r="O55" s="65"/>
      <c r="P55" s="188">
        <v>674</v>
      </c>
      <c r="Q55" s="188">
        <v>927</v>
      </c>
      <c r="R55" s="188">
        <v>999</v>
      </c>
      <c r="S55" s="188">
        <v>683</v>
      </c>
      <c r="T55" s="188">
        <v>1054</v>
      </c>
      <c r="U55" s="188">
        <v>1137</v>
      </c>
      <c r="V55" s="188">
        <v>975</v>
      </c>
      <c r="W55" s="188">
        <v>883</v>
      </c>
      <c r="X55" s="188">
        <v>960</v>
      </c>
      <c r="Y55" s="188">
        <v>1262</v>
      </c>
      <c r="Z55" s="188">
        <v>1212</v>
      </c>
      <c r="AA55" s="188">
        <v>1030</v>
      </c>
      <c r="AB55" s="51"/>
      <c r="AC55" s="188">
        <v>2234</v>
      </c>
      <c r="AD55" s="188">
        <v>2668</v>
      </c>
      <c r="AE55" s="188">
        <v>2849</v>
      </c>
      <c r="AF55" s="188">
        <v>2343</v>
      </c>
      <c r="AG55" s="188">
        <v>3260</v>
      </c>
      <c r="AH55" s="188">
        <v>3701</v>
      </c>
      <c r="AI55" s="188">
        <v>2800</v>
      </c>
      <c r="AJ55" s="188">
        <v>2258</v>
      </c>
      <c r="AK55" s="188">
        <v>2448</v>
      </c>
      <c r="AL55" s="188">
        <v>4103</v>
      </c>
      <c r="AM55" s="188">
        <v>4014</v>
      </c>
      <c r="AN55" s="188">
        <v>2931</v>
      </c>
      <c r="AO55" s="52"/>
      <c r="AP55" s="53"/>
      <c r="AQ55" s="54"/>
      <c r="AR55" s="55"/>
      <c r="AS55" s="56"/>
      <c r="AT55" s="56"/>
      <c r="AU55" s="56"/>
      <c r="AV55" s="56"/>
      <c r="AW55" s="56"/>
      <c r="AX55" s="56"/>
      <c r="AY55" s="56"/>
      <c r="AZ55" s="57"/>
    </row>
    <row r="56" spans="2:52">
      <c r="B56" s="226" t="s">
        <v>38</v>
      </c>
      <c r="C56" s="188">
        <v>407</v>
      </c>
      <c r="D56" s="188">
        <v>431</v>
      </c>
      <c r="E56" s="188">
        <v>546</v>
      </c>
      <c r="F56" s="188">
        <v>496</v>
      </c>
      <c r="G56" s="188">
        <v>552</v>
      </c>
      <c r="H56" s="188">
        <v>570</v>
      </c>
      <c r="I56" s="188">
        <v>589</v>
      </c>
      <c r="J56" s="188">
        <v>760</v>
      </c>
      <c r="K56" s="188">
        <v>693</v>
      </c>
      <c r="L56" s="188">
        <v>614</v>
      </c>
      <c r="M56" s="188">
        <v>391</v>
      </c>
      <c r="N56" s="188">
        <v>591</v>
      </c>
      <c r="O56" s="65"/>
      <c r="P56" s="188" t="s">
        <v>218</v>
      </c>
      <c r="Q56" s="188">
        <v>7</v>
      </c>
      <c r="R56" s="188">
        <v>7</v>
      </c>
      <c r="S56" s="188" t="s">
        <v>218</v>
      </c>
      <c r="T56" s="188">
        <v>3</v>
      </c>
      <c r="U56" s="188">
        <v>7</v>
      </c>
      <c r="V56" s="188" t="s">
        <v>218</v>
      </c>
      <c r="W56" s="188">
        <v>8</v>
      </c>
      <c r="X56" s="188">
        <v>6</v>
      </c>
      <c r="Y56" s="188">
        <v>8</v>
      </c>
      <c r="Z56" s="188">
        <v>10</v>
      </c>
      <c r="AA56" s="188">
        <v>9</v>
      </c>
      <c r="AB56" s="51"/>
      <c r="AC56" s="188">
        <v>407</v>
      </c>
      <c r="AD56" s="188">
        <v>424</v>
      </c>
      <c r="AE56" s="188">
        <v>539</v>
      </c>
      <c r="AF56" s="188">
        <v>496</v>
      </c>
      <c r="AG56" s="188">
        <v>549</v>
      </c>
      <c r="AH56" s="188">
        <v>563</v>
      </c>
      <c r="AI56" s="188">
        <v>589</v>
      </c>
      <c r="AJ56" s="188">
        <v>752</v>
      </c>
      <c r="AK56" s="188">
        <v>687</v>
      </c>
      <c r="AL56" s="188">
        <v>606</v>
      </c>
      <c r="AM56" s="188">
        <v>381</v>
      </c>
      <c r="AN56" s="188">
        <v>582</v>
      </c>
      <c r="AO56" s="52"/>
      <c r="AP56" s="53"/>
      <c r="AQ56" s="54"/>
      <c r="AR56" s="55"/>
      <c r="AS56" s="56"/>
      <c r="AT56" s="56"/>
      <c r="AU56" s="56"/>
      <c r="AV56" s="56"/>
      <c r="AW56" s="56"/>
      <c r="AX56" s="56"/>
      <c r="AY56" s="56"/>
      <c r="AZ56" s="57"/>
    </row>
    <row r="57" spans="2:52">
      <c r="B57" s="226" t="s">
        <v>39</v>
      </c>
      <c r="C57" s="188">
        <v>17815</v>
      </c>
      <c r="D57" s="188">
        <v>13782</v>
      </c>
      <c r="E57" s="188">
        <v>24224</v>
      </c>
      <c r="F57" s="188">
        <v>22279</v>
      </c>
      <c r="G57" s="188">
        <v>19646</v>
      </c>
      <c r="H57" s="188">
        <v>18391</v>
      </c>
      <c r="I57" s="188">
        <v>20437</v>
      </c>
      <c r="J57" s="188">
        <v>21930</v>
      </c>
      <c r="K57" s="188">
        <v>18118</v>
      </c>
      <c r="L57" s="188">
        <v>23345</v>
      </c>
      <c r="M57" s="188">
        <v>17360</v>
      </c>
      <c r="N57" s="188">
        <v>20732</v>
      </c>
      <c r="O57" s="65"/>
      <c r="P57" s="188">
        <v>430</v>
      </c>
      <c r="Q57" s="188">
        <v>373</v>
      </c>
      <c r="R57" s="188">
        <v>665</v>
      </c>
      <c r="S57" s="188">
        <v>712</v>
      </c>
      <c r="T57" s="188">
        <v>569</v>
      </c>
      <c r="U57" s="188">
        <v>553</v>
      </c>
      <c r="V57" s="188">
        <v>594</v>
      </c>
      <c r="W57" s="188">
        <v>838</v>
      </c>
      <c r="X57" s="188">
        <v>578</v>
      </c>
      <c r="Y57" s="188">
        <v>640</v>
      </c>
      <c r="Z57" s="188">
        <v>449</v>
      </c>
      <c r="AA57" s="188">
        <v>557</v>
      </c>
      <c r="AB57" s="51"/>
      <c r="AC57" s="188">
        <v>17385</v>
      </c>
      <c r="AD57" s="188">
        <v>13409</v>
      </c>
      <c r="AE57" s="188">
        <v>23559</v>
      </c>
      <c r="AF57" s="188">
        <v>21567</v>
      </c>
      <c r="AG57" s="188">
        <v>19077</v>
      </c>
      <c r="AH57" s="188">
        <v>17838</v>
      </c>
      <c r="AI57" s="188">
        <v>19843</v>
      </c>
      <c r="AJ57" s="188">
        <v>21092</v>
      </c>
      <c r="AK57" s="188">
        <v>17540</v>
      </c>
      <c r="AL57" s="188">
        <v>22705</v>
      </c>
      <c r="AM57" s="188">
        <v>16911</v>
      </c>
      <c r="AN57" s="188">
        <v>20175</v>
      </c>
      <c r="AO57" s="52"/>
      <c r="AP57" s="53"/>
      <c r="AQ57" s="54"/>
      <c r="AR57" s="55"/>
      <c r="AS57" s="56"/>
      <c r="AT57" s="56"/>
      <c r="AU57" s="56"/>
      <c r="AV57" s="56"/>
      <c r="AW57" s="56"/>
      <c r="AX57" s="56"/>
      <c r="AY57" s="56"/>
      <c r="AZ57" s="57"/>
    </row>
    <row r="58" spans="2:52">
      <c r="B58" s="226" t="s">
        <v>346</v>
      </c>
      <c r="C58" s="188">
        <v>550</v>
      </c>
      <c r="D58" s="188">
        <v>348</v>
      </c>
      <c r="E58" s="188">
        <v>478</v>
      </c>
      <c r="F58" s="188">
        <v>443</v>
      </c>
      <c r="G58" s="188">
        <v>415</v>
      </c>
      <c r="H58" s="188">
        <v>501</v>
      </c>
      <c r="I58" s="188">
        <v>495</v>
      </c>
      <c r="J58" s="188">
        <v>560</v>
      </c>
      <c r="K58" s="188">
        <v>573</v>
      </c>
      <c r="L58" s="188">
        <v>492</v>
      </c>
      <c r="M58" s="188">
        <v>318</v>
      </c>
      <c r="N58" s="188">
        <v>486</v>
      </c>
      <c r="O58" s="65"/>
      <c r="P58" s="188">
        <v>21</v>
      </c>
      <c r="Q58" s="188">
        <v>18</v>
      </c>
      <c r="R58" s="188">
        <v>28</v>
      </c>
      <c r="S58" s="188">
        <v>25</v>
      </c>
      <c r="T58" s="188">
        <v>19</v>
      </c>
      <c r="U58" s="188">
        <v>26</v>
      </c>
      <c r="V58" s="188">
        <v>35</v>
      </c>
      <c r="W58" s="188">
        <v>36</v>
      </c>
      <c r="X58" s="188">
        <v>40</v>
      </c>
      <c r="Y58" s="188">
        <v>27</v>
      </c>
      <c r="Z58" s="188">
        <v>11</v>
      </c>
      <c r="AA58" s="188">
        <v>20</v>
      </c>
      <c r="AB58" s="51"/>
      <c r="AC58" s="188">
        <v>529</v>
      </c>
      <c r="AD58" s="188">
        <v>330</v>
      </c>
      <c r="AE58" s="188">
        <v>450</v>
      </c>
      <c r="AF58" s="188">
        <v>418</v>
      </c>
      <c r="AG58" s="188">
        <v>396</v>
      </c>
      <c r="AH58" s="188">
        <v>475</v>
      </c>
      <c r="AI58" s="188">
        <v>460</v>
      </c>
      <c r="AJ58" s="188">
        <v>524</v>
      </c>
      <c r="AK58" s="188">
        <v>533</v>
      </c>
      <c r="AL58" s="188">
        <v>465</v>
      </c>
      <c r="AM58" s="188">
        <v>307</v>
      </c>
      <c r="AN58" s="188">
        <v>466</v>
      </c>
      <c r="AO58" s="52"/>
      <c r="AP58" s="53"/>
      <c r="AQ58" s="54"/>
      <c r="AR58" s="55"/>
      <c r="AS58" s="56"/>
      <c r="AT58" s="56"/>
      <c r="AU58" s="56"/>
      <c r="AV58" s="56"/>
      <c r="AW58" s="56"/>
      <c r="AX58" s="56"/>
      <c r="AY58" s="56"/>
      <c r="AZ58" s="57"/>
    </row>
    <row r="59" spans="2:52">
      <c r="B59" s="226" t="s">
        <v>40</v>
      </c>
      <c r="C59" s="188">
        <v>16830</v>
      </c>
      <c r="D59" s="188">
        <v>17317</v>
      </c>
      <c r="E59" s="188">
        <v>17524</v>
      </c>
      <c r="F59" s="188">
        <v>17589</v>
      </c>
      <c r="G59" s="188">
        <v>12246</v>
      </c>
      <c r="H59" s="188">
        <v>14341</v>
      </c>
      <c r="I59" s="188">
        <v>21655</v>
      </c>
      <c r="J59" s="188">
        <v>16030</v>
      </c>
      <c r="K59" s="188">
        <v>14745</v>
      </c>
      <c r="L59" s="188">
        <v>18510</v>
      </c>
      <c r="M59" s="188">
        <v>15969</v>
      </c>
      <c r="N59" s="188">
        <v>19511</v>
      </c>
      <c r="O59" s="65"/>
      <c r="P59" s="188">
        <v>1641</v>
      </c>
      <c r="Q59" s="188">
        <v>2077</v>
      </c>
      <c r="R59" s="188">
        <v>2042</v>
      </c>
      <c r="S59" s="188">
        <v>2031</v>
      </c>
      <c r="T59" s="188">
        <v>1961</v>
      </c>
      <c r="U59" s="188">
        <v>1829</v>
      </c>
      <c r="V59" s="188">
        <v>2472</v>
      </c>
      <c r="W59" s="188">
        <v>2677</v>
      </c>
      <c r="X59" s="188">
        <v>2662</v>
      </c>
      <c r="Y59" s="188">
        <v>2220</v>
      </c>
      <c r="Z59" s="188">
        <v>1504</v>
      </c>
      <c r="AA59" s="188">
        <v>2120</v>
      </c>
      <c r="AB59" s="51"/>
      <c r="AC59" s="188">
        <v>15189</v>
      </c>
      <c r="AD59" s="188">
        <v>15240</v>
      </c>
      <c r="AE59" s="188">
        <v>15482</v>
      </c>
      <c r="AF59" s="188">
        <v>15558</v>
      </c>
      <c r="AG59" s="188">
        <v>10285</v>
      </c>
      <c r="AH59" s="188">
        <v>12512</v>
      </c>
      <c r="AI59" s="188">
        <v>19183</v>
      </c>
      <c r="AJ59" s="188">
        <v>13353</v>
      </c>
      <c r="AK59" s="188">
        <v>12083</v>
      </c>
      <c r="AL59" s="188">
        <v>16290</v>
      </c>
      <c r="AM59" s="188">
        <v>14465</v>
      </c>
      <c r="AN59" s="188">
        <v>17391</v>
      </c>
      <c r="AO59" s="52"/>
      <c r="AP59" s="53"/>
      <c r="AQ59" s="54"/>
      <c r="AR59" s="55"/>
      <c r="AS59" s="56"/>
      <c r="AT59" s="56"/>
      <c r="AU59" s="56"/>
      <c r="AV59" s="56"/>
      <c r="AW59" s="56"/>
      <c r="AX59" s="56"/>
      <c r="AY59" s="56"/>
      <c r="AZ59" s="57"/>
    </row>
    <row r="60" spans="2:52">
      <c r="B60" s="226" t="s">
        <v>41</v>
      </c>
      <c r="C60" s="188">
        <v>3864</v>
      </c>
      <c r="D60" s="188">
        <v>4434</v>
      </c>
      <c r="E60" s="188">
        <v>4379</v>
      </c>
      <c r="F60" s="188">
        <v>4532</v>
      </c>
      <c r="G60" s="188">
        <v>3770</v>
      </c>
      <c r="H60" s="188">
        <v>3738</v>
      </c>
      <c r="I60" s="188">
        <v>3825</v>
      </c>
      <c r="J60" s="188">
        <v>3165</v>
      </c>
      <c r="K60" s="188">
        <v>4715</v>
      </c>
      <c r="L60" s="188">
        <v>5692</v>
      </c>
      <c r="M60" s="188">
        <v>3556</v>
      </c>
      <c r="N60" s="188">
        <v>5029</v>
      </c>
      <c r="O60" s="65"/>
      <c r="P60" s="188">
        <v>515</v>
      </c>
      <c r="Q60" s="188">
        <v>745</v>
      </c>
      <c r="R60" s="188">
        <v>685</v>
      </c>
      <c r="S60" s="188">
        <v>725</v>
      </c>
      <c r="T60" s="188">
        <v>697</v>
      </c>
      <c r="U60" s="188">
        <v>607</v>
      </c>
      <c r="V60" s="188">
        <v>687</v>
      </c>
      <c r="W60" s="188">
        <v>702</v>
      </c>
      <c r="X60" s="188">
        <v>1011</v>
      </c>
      <c r="Y60" s="188">
        <v>940</v>
      </c>
      <c r="Z60" s="188">
        <v>581</v>
      </c>
      <c r="AA60" s="188">
        <v>807</v>
      </c>
      <c r="AB60" s="51"/>
      <c r="AC60" s="188">
        <v>3349</v>
      </c>
      <c r="AD60" s="188">
        <v>3689</v>
      </c>
      <c r="AE60" s="188">
        <v>3694</v>
      </c>
      <c r="AF60" s="188">
        <v>3807</v>
      </c>
      <c r="AG60" s="188">
        <v>3073</v>
      </c>
      <c r="AH60" s="188">
        <v>3131</v>
      </c>
      <c r="AI60" s="188">
        <v>3138</v>
      </c>
      <c r="AJ60" s="188">
        <v>2463</v>
      </c>
      <c r="AK60" s="188">
        <v>3704</v>
      </c>
      <c r="AL60" s="188">
        <v>4752</v>
      </c>
      <c r="AM60" s="188">
        <v>2975</v>
      </c>
      <c r="AN60" s="188">
        <v>4222</v>
      </c>
      <c r="AO60" s="52"/>
      <c r="AP60" s="53"/>
      <c r="AQ60" s="54"/>
      <c r="AR60" s="55"/>
      <c r="AS60" s="56"/>
      <c r="AT60" s="56"/>
      <c r="AU60" s="56"/>
      <c r="AV60" s="56"/>
      <c r="AW60" s="56"/>
      <c r="AX60" s="56"/>
      <c r="AY60" s="56"/>
      <c r="AZ60" s="57"/>
    </row>
    <row r="61" spans="2:52">
      <c r="B61" s="226" t="s">
        <v>42</v>
      </c>
      <c r="C61" s="188">
        <v>229</v>
      </c>
      <c r="D61" s="188">
        <v>228</v>
      </c>
      <c r="E61" s="188">
        <v>220</v>
      </c>
      <c r="F61" s="188">
        <v>242</v>
      </c>
      <c r="G61" s="188">
        <v>217</v>
      </c>
      <c r="H61" s="188">
        <v>257</v>
      </c>
      <c r="I61" s="188">
        <v>233</v>
      </c>
      <c r="J61" s="188">
        <v>247</v>
      </c>
      <c r="K61" s="188">
        <v>256</v>
      </c>
      <c r="L61" s="188">
        <v>330</v>
      </c>
      <c r="M61" s="188">
        <v>208</v>
      </c>
      <c r="N61" s="188">
        <v>227</v>
      </c>
      <c r="O61" s="65"/>
      <c r="P61" s="188">
        <v>81</v>
      </c>
      <c r="Q61" s="188">
        <v>73</v>
      </c>
      <c r="R61" s="188">
        <v>72</v>
      </c>
      <c r="S61" s="188">
        <v>69</v>
      </c>
      <c r="T61" s="188">
        <v>76</v>
      </c>
      <c r="U61" s="188">
        <v>68</v>
      </c>
      <c r="V61" s="188">
        <v>58</v>
      </c>
      <c r="W61" s="188">
        <v>53</v>
      </c>
      <c r="X61" s="188">
        <v>76</v>
      </c>
      <c r="Y61" s="188">
        <v>86</v>
      </c>
      <c r="Z61" s="188">
        <v>68</v>
      </c>
      <c r="AA61" s="188">
        <v>55</v>
      </c>
      <c r="AB61" s="51"/>
      <c r="AC61" s="188">
        <v>148</v>
      </c>
      <c r="AD61" s="188">
        <v>155</v>
      </c>
      <c r="AE61" s="188">
        <v>148</v>
      </c>
      <c r="AF61" s="188">
        <v>173</v>
      </c>
      <c r="AG61" s="188">
        <v>141</v>
      </c>
      <c r="AH61" s="188">
        <v>189</v>
      </c>
      <c r="AI61" s="188">
        <v>175</v>
      </c>
      <c r="AJ61" s="188">
        <v>194</v>
      </c>
      <c r="AK61" s="188">
        <v>180</v>
      </c>
      <c r="AL61" s="188">
        <v>244</v>
      </c>
      <c r="AM61" s="188">
        <v>140</v>
      </c>
      <c r="AN61" s="188">
        <v>172</v>
      </c>
      <c r="AO61" s="52"/>
      <c r="AP61" s="53"/>
      <c r="AQ61" s="54"/>
      <c r="AR61" s="55"/>
      <c r="AS61" s="56"/>
      <c r="AT61" s="56"/>
      <c r="AU61" s="56"/>
      <c r="AV61" s="56"/>
      <c r="AW61" s="56"/>
      <c r="AX61" s="56"/>
      <c r="AY61" s="56"/>
      <c r="AZ61" s="57"/>
    </row>
    <row r="62" spans="2:52" ht="4.5" customHeight="1">
      <c r="B62" s="226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65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51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52"/>
      <c r="AP62" s="53"/>
      <c r="AQ62" s="54"/>
      <c r="AR62" s="55"/>
      <c r="AS62" s="56"/>
      <c r="AT62" s="56"/>
      <c r="AU62" s="56"/>
      <c r="AV62" s="56"/>
      <c r="AW62" s="56"/>
      <c r="AX62" s="56"/>
      <c r="AY62" s="56"/>
      <c r="AZ62" s="57"/>
    </row>
    <row r="63" spans="2:52" ht="29.25" customHeight="1">
      <c r="B63" s="234" t="s">
        <v>370</v>
      </c>
      <c r="C63" s="227">
        <v>590</v>
      </c>
      <c r="D63" s="227">
        <v>1853</v>
      </c>
      <c r="E63" s="227">
        <v>1120</v>
      </c>
      <c r="F63" s="227">
        <v>983</v>
      </c>
      <c r="G63" s="227">
        <v>838</v>
      </c>
      <c r="H63" s="227">
        <v>895</v>
      </c>
      <c r="I63" s="227">
        <v>1024</v>
      </c>
      <c r="J63" s="227">
        <v>686</v>
      </c>
      <c r="K63" s="227">
        <v>700</v>
      </c>
      <c r="L63" s="227">
        <v>1164</v>
      </c>
      <c r="M63" s="227">
        <v>834</v>
      </c>
      <c r="N63" s="227">
        <v>1010</v>
      </c>
      <c r="O63" s="66"/>
      <c r="P63" s="229">
        <v>337</v>
      </c>
      <c r="Q63" s="229">
        <v>294</v>
      </c>
      <c r="R63" s="229">
        <v>257</v>
      </c>
      <c r="S63" s="229">
        <v>203</v>
      </c>
      <c r="T63" s="229">
        <v>117</v>
      </c>
      <c r="U63" s="229">
        <v>15</v>
      </c>
      <c r="V63" s="229">
        <v>14</v>
      </c>
      <c r="W63" s="229" t="s">
        <v>218</v>
      </c>
      <c r="X63" s="229">
        <v>7</v>
      </c>
      <c r="Y63" s="230">
        <v>29</v>
      </c>
      <c r="Z63" s="230">
        <v>15</v>
      </c>
      <c r="AA63" s="230">
        <v>36</v>
      </c>
      <c r="AB63" s="59"/>
      <c r="AC63" s="232">
        <v>253</v>
      </c>
      <c r="AD63" s="232">
        <v>1559</v>
      </c>
      <c r="AE63" s="232">
        <v>863</v>
      </c>
      <c r="AF63" s="232">
        <v>780</v>
      </c>
      <c r="AG63" s="232">
        <v>721</v>
      </c>
      <c r="AH63" s="232">
        <v>880</v>
      </c>
      <c r="AI63" s="232">
        <v>1010</v>
      </c>
      <c r="AJ63" s="232">
        <v>686</v>
      </c>
      <c r="AK63" s="232">
        <v>693</v>
      </c>
      <c r="AL63" s="232">
        <v>1135</v>
      </c>
      <c r="AM63" s="232">
        <v>819</v>
      </c>
      <c r="AN63" s="232">
        <v>974</v>
      </c>
      <c r="AO63" s="52"/>
      <c r="AP63" s="60"/>
      <c r="AQ63" s="61"/>
      <c r="AR63" s="55"/>
    </row>
    <row r="64" spans="2:52">
      <c r="B64" s="235" t="s">
        <v>43</v>
      </c>
      <c r="C64" s="228">
        <v>3770</v>
      </c>
      <c r="D64" s="228">
        <v>6426</v>
      </c>
      <c r="E64" s="228">
        <v>2777</v>
      </c>
      <c r="F64" s="228">
        <v>2101</v>
      </c>
      <c r="G64" s="228">
        <v>1150</v>
      </c>
      <c r="H64" s="228">
        <v>1104</v>
      </c>
      <c r="I64" s="228">
        <v>1353</v>
      </c>
      <c r="J64" s="228">
        <v>4362</v>
      </c>
      <c r="K64" s="228">
        <v>6453</v>
      </c>
      <c r="L64" s="228">
        <v>15923</v>
      </c>
      <c r="M64" s="228">
        <v>7911</v>
      </c>
      <c r="N64" s="228">
        <v>7828</v>
      </c>
      <c r="O64" s="65"/>
      <c r="P64" s="231">
        <v>3</v>
      </c>
      <c r="Q64" s="231">
        <v>169</v>
      </c>
      <c r="R64" s="231">
        <v>61</v>
      </c>
      <c r="S64" s="231">
        <v>61</v>
      </c>
      <c r="T64" s="231">
        <v>22</v>
      </c>
      <c r="U64" s="231">
        <v>137</v>
      </c>
      <c r="V64" s="231">
        <v>169</v>
      </c>
      <c r="W64" s="231">
        <v>566</v>
      </c>
      <c r="X64" s="231">
        <v>862</v>
      </c>
      <c r="Y64" s="231">
        <v>2026</v>
      </c>
      <c r="Z64" s="231">
        <v>997</v>
      </c>
      <c r="AA64" s="231">
        <v>1106</v>
      </c>
      <c r="AB64" s="31"/>
      <c r="AC64" s="231">
        <v>3767</v>
      </c>
      <c r="AD64" s="231">
        <v>6257</v>
      </c>
      <c r="AE64" s="231">
        <v>2716</v>
      </c>
      <c r="AF64" s="231">
        <v>2040</v>
      </c>
      <c r="AG64" s="231">
        <v>1128</v>
      </c>
      <c r="AH64" s="231">
        <v>967</v>
      </c>
      <c r="AI64" s="231">
        <v>1184</v>
      </c>
      <c r="AJ64" s="231">
        <v>3796</v>
      </c>
      <c r="AK64" s="231">
        <v>5591</v>
      </c>
      <c r="AL64" s="231">
        <v>13897</v>
      </c>
      <c r="AM64" s="233">
        <v>6914</v>
      </c>
      <c r="AN64" s="233">
        <v>6722</v>
      </c>
      <c r="AO64" s="52"/>
      <c r="AP64" s="60"/>
      <c r="AQ64" s="61"/>
      <c r="AR64" s="55"/>
    </row>
    <row r="65" spans="2:40" ht="6.75" customHeight="1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P65" s="5"/>
      <c r="Q65" s="5"/>
      <c r="R65" s="5"/>
      <c r="S65" s="5"/>
      <c r="T65" s="5"/>
      <c r="U65" s="5"/>
      <c r="AB65" s="5"/>
    </row>
    <row r="66" spans="2:40" ht="82.5" customHeight="1">
      <c r="B66" s="193" t="s">
        <v>351</v>
      </c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74"/>
      <c r="X66" s="74"/>
      <c r="Y66" s="74"/>
      <c r="Z66" s="74"/>
      <c r="AA66" s="74"/>
      <c r="AB66" s="14"/>
      <c r="AC66" s="14"/>
      <c r="AD66" s="14"/>
      <c r="AE66" s="14"/>
      <c r="AF66" s="14"/>
      <c r="AG66" s="14"/>
      <c r="AH66" s="14"/>
      <c r="AI66" s="27"/>
    </row>
    <row r="67" spans="2:40" ht="215.25" customHeight="1">
      <c r="B67" s="193" t="s">
        <v>410</v>
      </c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27"/>
      <c r="AH67" s="27"/>
      <c r="AI67" s="27"/>
    </row>
    <row r="68" spans="2:40" ht="87" customHeight="1">
      <c r="B68" s="310" t="s">
        <v>357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49"/>
    </row>
    <row r="69" spans="2:40" s="70" customFormat="1" ht="30.75" customHeight="1">
      <c r="B69" s="285" t="s">
        <v>399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2"/>
      <c r="W69" s="72"/>
      <c r="X69" s="72"/>
      <c r="Y69" s="72"/>
      <c r="Z69" s="72"/>
      <c r="AA69" s="72"/>
      <c r="AB69" s="71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</row>
    <row r="70" spans="2:40" ht="127.5">
      <c r="B70" s="195" t="s">
        <v>403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58"/>
    </row>
    <row r="71" spans="2:40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3"/>
      <c r="W71" s="63"/>
      <c r="X71" s="63"/>
      <c r="Y71" s="63"/>
      <c r="Z71" s="63"/>
      <c r="AA71" s="63"/>
      <c r="AB71" s="62"/>
    </row>
    <row r="72" spans="2:40" hidden="1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4"/>
      <c r="W72" s="14"/>
      <c r="X72" s="14"/>
      <c r="Y72" s="14"/>
      <c r="Z72" s="14"/>
      <c r="AA72" s="14"/>
      <c r="AB72" s="10"/>
    </row>
    <row r="73" spans="2:40" hidden="1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4"/>
      <c r="W73" s="14"/>
      <c r="X73" s="14"/>
      <c r="Y73" s="14"/>
      <c r="Z73" s="14"/>
      <c r="AA73" s="14"/>
      <c r="AB73" s="10"/>
    </row>
    <row r="76" spans="2:40"/>
  </sheetData>
  <sortState xmlns:xlrd2="http://schemas.microsoft.com/office/spreadsheetml/2017/richdata2" ref="B9:AD61">
    <sortCondition ref="B9"/>
  </sortState>
  <mergeCells count="6">
    <mergeCell ref="B4:B5"/>
    <mergeCell ref="AO4:AO5"/>
    <mergeCell ref="C3:AJ3"/>
    <mergeCell ref="C4:N4"/>
    <mergeCell ref="P4:AA4"/>
    <mergeCell ref="AC4:AN4"/>
  </mergeCells>
  <hyperlinks>
    <hyperlink ref="AO4:AO5" location="Índice!C7" display=" Regresar 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45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3" sqref="C3:AA3"/>
    </sheetView>
  </sheetViews>
  <sheetFormatPr baseColWidth="10" defaultColWidth="0" defaultRowHeight="18" zeroHeight="1"/>
  <cols>
    <col min="1" max="1" width="2.85546875" style="1" customWidth="1"/>
    <col min="2" max="2" width="17.5703125" style="1" customWidth="1"/>
    <col min="3" max="3" width="9.42578125" style="1" customWidth="1"/>
    <col min="4" max="4" width="8.85546875" style="1" customWidth="1"/>
    <col min="5" max="6" width="9.85546875" style="1" customWidth="1"/>
    <col min="7" max="7" width="8.85546875" style="1" customWidth="1"/>
    <col min="8" max="8" width="9.42578125" style="1" bestFit="1" customWidth="1"/>
    <col min="9" max="9" width="9.5703125" style="1" bestFit="1" customWidth="1"/>
    <col min="10" max="10" width="9.42578125" style="1" bestFit="1" customWidth="1"/>
    <col min="11" max="11" width="9.140625" style="1" bestFit="1" customWidth="1"/>
    <col min="12" max="12" width="9.5703125" style="1" bestFit="1" customWidth="1"/>
    <col min="13" max="14" width="9.5703125" style="1" customWidth="1"/>
    <col min="15" max="15" width="2.85546875" style="5" customWidth="1"/>
    <col min="16" max="16" width="7.42578125" style="1" customWidth="1"/>
    <col min="17" max="17" width="6.5703125" style="1" customWidth="1"/>
    <col min="18" max="18" width="11.42578125" style="1" bestFit="1" customWidth="1"/>
    <col min="19" max="19" width="8" style="1" customWidth="1"/>
    <col min="20" max="21" width="7.7109375" style="1" customWidth="1"/>
    <col min="22" max="22" width="11.42578125" style="1" bestFit="1" customWidth="1"/>
    <col min="23" max="25" width="8" style="1" customWidth="1"/>
    <col min="26" max="27" width="9.28515625" style="1" bestFit="1" customWidth="1"/>
    <col min="28" max="28" width="12.85546875" style="1" customWidth="1"/>
    <col min="29" max="29" width="6" style="1" hidden="1" customWidth="1"/>
    <col min="30" max="31" width="7.85546875" style="1" hidden="1" customWidth="1"/>
    <col min="32" max="32" width="8.5703125" style="1" hidden="1" customWidth="1"/>
    <col min="33" max="33" width="8.7109375" style="1" hidden="1" customWidth="1"/>
    <col min="34" max="34" width="9" style="1" hidden="1" customWidth="1"/>
    <col min="35" max="35" width="8" style="1" hidden="1" customWidth="1"/>
    <col min="36" max="53" width="0" style="1" hidden="1" customWidth="1"/>
    <col min="54" max="16384" width="11.42578125" style="1" hidden="1"/>
  </cols>
  <sheetData>
    <row r="1" spans="2:36" ht="7.5" customHeight="1"/>
    <row r="2" spans="2:36" ht="60" customHeight="1">
      <c r="X2" s="76"/>
      <c r="Y2" s="76"/>
      <c r="Z2" s="76"/>
      <c r="AA2" s="76"/>
      <c r="AB2" s="77"/>
      <c r="AC2" s="77"/>
      <c r="AD2" s="77"/>
      <c r="AE2" s="77"/>
      <c r="AF2" s="77"/>
      <c r="AG2" s="77"/>
      <c r="AH2" s="77"/>
      <c r="AI2" s="77"/>
      <c r="AJ2" s="5"/>
    </row>
    <row r="3" spans="2:36" ht="41.25" customHeight="1">
      <c r="C3" s="320" t="s">
        <v>413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77"/>
      <c r="AC3" s="77"/>
      <c r="AD3" s="77"/>
      <c r="AE3" s="77"/>
      <c r="AF3" s="77"/>
      <c r="AG3" s="77"/>
      <c r="AH3" s="77"/>
      <c r="AI3" s="77"/>
      <c r="AJ3" s="5"/>
    </row>
    <row r="4" spans="2:36" ht="22.5" customHeight="1">
      <c r="B4" s="327" t="s">
        <v>5</v>
      </c>
      <c r="C4" s="330" t="s">
        <v>1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P4" s="330" t="s">
        <v>9</v>
      </c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1" t="s">
        <v>369</v>
      </c>
    </row>
    <row r="5" spans="2:36" ht="22.5" customHeight="1">
      <c r="B5" s="328"/>
      <c r="C5" s="159">
        <v>2010</v>
      </c>
      <c r="D5" s="159">
        <v>2011</v>
      </c>
      <c r="E5" s="159">
        <v>2012</v>
      </c>
      <c r="F5" s="159">
        <v>2013</v>
      </c>
      <c r="G5" s="159">
        <v>2014</v>
      </c>
      <c r="H5" s="159">
        <v>2015</v>
      </c>
      <c r="I5" s="159">
        <v>2016</v>
      </c>
      <c r="J5" s="159">
        <v>2017</v>
      </c>
      <c r="K5" s="159">
        <v>2018</v>
      </c>
      <c r="L5" s="159">
        <v>2019</v>
      </c>
      <c r="M5" s="159">
        <v>2020</v>
      </c>
      <c r="N5" s="159">
        <v>2021</v>
      </c>
      <c r="P5" s="159">
        <v>2010</v>
      </c>
      <c r="Q5" s="159">
        <v>2011</v>
      </c>
      <c r="R5" s="159">
        <v>2012</v>
      </c>
      <c r="S5" s="159">
        <v>2013</v>
      </c>
      <c r="T5" s="159">
        <v>2014</v>
      </c>
      <c r="U5" s="159">
        <v>2015</v>
      </c>
      <c r="V5" s="159">
        <v>2016</v>
      </c>
      <c r="W5" s="159">
        <v>2017</v>
      </c>
      <c r="X5" s="159">
        <v>2018</v>
      </c>
      <c r="Y5" s="159">
        <v>2019</v>
      </c>
      <c r="Z5" s="159">
        <v>2020</v>
      </c>
      <c r="AA5" s="159">
        <v>2021</v>
      </c>
      <c r="AB5" s="331"/>
    </row>
    <row r="6" spans="2:36">
      <c r="B6" s="160" t="s">
        <v>3</v>
      </c>
      <c r="C6" s="162">
        <f t="shared" ref="C6:K6" si="0">SUM(C9:C20)</f>
        <v>619913</v>
      </c>
      <c r="D6" s="162">
        <f t="shared" si="0"/>
        <v>694193</v>
      </c>
      <c r="E6" s="162">
        <f t="shared" si="0"/>
        <v>757434</v>
      </c>
      <c r="F6" s="162">
        <f t="shared" si="0"/>
        <v>779929</v>
      </c>
      <c r="G6" s="162">
        <f t="shared" si="0"/>
        <v>653416</v>
      </c>
      <c r="H6" s="162">
        <f t="shared" si="0"/>
        <v>730259</v>
      </c>
      <c r="I6" s="162">
        <f t="shared" si="0"/>
        <v>753060</v>
      </c>
      <c r="J6" s="162">
        <f t="shared" si="0"/>
        <v>707265</v>
      </c>
      <c r="K6" s="162">
        <f t="shared" si="0"/>
        <v>761901</v>
      </c>
      <c r="L6" s="162">
        <f>SUM(L9:L20)</f>
        <v>843593</v>
      </c>
      <c r="M6" s="162">
        <f>SUM(M9:M20)</f>
        <v>628254</v>
      </c>
      <c r="N6" s="162">
        <f t="shared" ref="N6" si="1">SUM(N9:N20)</f>
        <v>813861</v>
      </c>
      <c r="O6" s="79"/>
      <c r="P6" s="290">
        <v>1</v>
      </c>
      <c r="Q6" s="290">
        <v>1</v>
      </c>
      <c r="R6" s="290">
        <v>1</v>
      </c>
      <c r="S6" s="290">
        <v>1</v>
      </c>
      <c r="T6" s="290">
        <v>1</v>
      </c>
      <c r="U6" s="290">
        <v>1</v>
      </c>
      <c r="V6" s="290">
        <v>1</v>
      </c>
      <c r="W6" s="290">
        <v>1</v>
      </c>
      <c r="X6" s="290">
        <v>1</v>
      </c>
      <c r="Y6" s="290">
        <v>1</v>
      </c>
      <c r="Z6" s="290">
        <v>1</v>
      </c>
      <c r="AA6" s="290">
        <v>1</v>
      </c>
    </row>
    <row r="7" spans="2:36">
      <c r="B7" s="160" t="s">
        <v>221</v>
      </c>
      <c r="C7" s="161">
        <f t="shared" ref="C7:K7" si="2">SUM(C9:C18)</f>
        <v>441455</v>
      </c>
      <c r="D7" s="161">
        <f t="shared" si="2"/>
        <v>495306</v>
      </c>
      <c r="E7" s="161">
        <f t="shared" si="2"/>
        <v>557654</v>
      </c>
      <c r="F7" s="161">
        <f t="shared" si="2"/>
        <v>574943</v>
      </c>
      <c r="G7" s="161">
        <f t="shared" si="2"/>
        <v>474939</v>
      </c>
      <c r="H7" s="161">
        <f t="shared" si="2"/>
        <v>523112</v>
      </c>
      <c r="I7" s="161">
        <f t="shared" si="2"/>
        <v>544507</v>
      </c>
      <c r="J7" s="161">
        <f t="shared" si="2"/>
        <v>505776</v>
      </c>
      <c r="K7" s="161">
        <f t="shared" si="2"/>
        <v>543719</v>
      </c>
      <c r="L7" s="161">
        <f>SUM(L9:L18)</f>
        <v>576379</v>
      </c>
      <c r="M7" s="161">
        <f>SUM(M9:M18)</f>
        <v>419384</v>
      </c>
      <c r="N7" s="161">
        <f t="shared" ref="N7" si="3">SUM(N9:N18)</f>
        <v>586793</v>
      </c>
      <c r="O7" s="79"/>
      <c r="P7" s="291">
        <f>C7/C6</f>
        <v>0.71212412064273534</v>
      </c>
      <c r="Q7" s="291">
        <f>D7/D6</f>
        <v>0.71349898371202247</v>
      </c>
      <c r="R7" s="291">
        <f t="shared" ref="R7:AA7" si="4">E7/E6</f>
        <v>0.73624104542441982</v>
      </c>
      <c r="S7" s="291">
        <f t="shared" si="4"/>
        <v>0.73717351194788239</v>
      </c>
      <c r="T7" s="291">
        <f t="shared" si="4"/>
        <v>0.7268554795107558</v>
      </c>
      <c r="U7" s="291">
        <f t="shared" si="4"/>
        <v>0.71633762815658553</v>
      </c>
      <c r="V7" s="291">
        <f t="shared" si="4"/>
        <v>0.72305925158685891</v>
      </c>
      <c r="W7" s="291">
        <f t="shared" si="4"/>
        <v>0.71511526796886593</v>
      </c>
      <c r="X7" s="291">
        <f t="shared" si="4"/>
        <v>0.71363471107138587</v>
      </c>
      <c r="Y7" s="291">
        <f t="shared" si="4"/>
        <v>0.68324298565777575</v>
      </c>
      <c r="Z7" s="291">
        <f t="shared" si="4"/>
        <v>0.66753892533911441</v>
      </c>
      <c r="AA7" s="291">
        <f t="shared" si="4"/>
        <v>0.72099904037667362</v>
      </c>
    </row>
    <row r="8" spans="2:36" s="5" customFormat="1" ht="3.75" customHeight="1">
      <c r="B8" s="287"/>
      <c r="C8" s="288"/>
      <c r="D8" s="288"/>
      <c r="E8" s="288"/>
      <c r="F8" s="288"/>
      <c r="G8" s="288"/>
      <c r="H8" s="288"/>
      <c r="I8" s="288"/>
      <c r="J8" s="288"/>
      <c r="K8" s="288"/>
      <c r="L8" s="288"/>
      <c r="M8" s="288"/>
      <c r="N8" s="288"/>
      <c r="O8" s="7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</row>
    <row r="9" spans="2:36">
      <c r="B9" s="67" t="s">
        <v>12</v>
      </c>
      <c r="C9" s="238">
        <v>129354</v>
      </c>
      <c r="D9" s="238">
        <v>151183</v>
      </c>
      <c r="E9" s="238">
        <v>158850</v>
      </c>
      <c r="F9" s="238">
        <v>164792</v>
      </c>
      <c r="G9" s="239">
        <v>140234</v>
      </c>
      <c r="H9" s="213">
        <v>155979</v>
      </c>
      <c r="I9" s="213">
        <v>151830</v>
      </c>
      <c r="J9" s="213">
        <v>157364</v>
      </c>
      <c r="K9" s="188">
        <v>163059</v>
      </c>
      <c r="L9" s="188">
        <v>148765</v>
      </c>
      <c r="M9" s="188">
        <v>112738</v>
      </c>
      <c r="N9" s="188">
        <v>171863</v>
      </c>
      <c r="O9" s="292"/>
      <c r="P9" s="293">
        <f>C9/$C$6</f>
        <v>0.2086647642491769</v>
      </c>
      <c r="Q9" s="293">
        <f>D9/$D$6</f>
        <v>0.21778237464221045</v>
      </c>
      <c r="R9" s="293">
        <f>E9/$E$6</f>
        <v>0.20972124303899745</v>
      </c>
      <c r="S9" s="293">
        <f>F9/$F$6</f>
        <v>0.21129102777304087</v>
      </c>
      <c r="T9" s="293">
        <f>G9/$G$6</f>
        <v>0.2146167219657921</v>
      </c>
      <c r="U9" s="293">
        <f>H9/$H$6</f>
        <v>0.21359408100413688</v>
      </c>
      <c r="V9" s="293">
        <f>I9/$I$6</f>
        <v>0.20161740100390407</v>
      </c>
      <c r="W9" s="293">
        <f>J9/$J$6</f>
        <v>0.222496518278156</v>
      </c>
      <c r="X9" s="293">
        <f>K9/$K$6</f>
        <v>0.21401599420397138</v>
      </c>
      <c r="Y9" s="293">
        <f>L9/$L$6</f>
        <v>0.17634688765791087</v>
      </c>
      <c r="Z9" s="293">
        <f>M9/$M$6</f>
        <v>0.17944652958835119</v>
      </c>
      <c r="AA9" s="293">
        <f>N9/$N$6</f>
        <v>0.21116996637017868</v>
      </c>
    </row>
    <row r="10" spans="2:36">
      <c r="B10" s="67" t="s">
        <v>339</v>
      </c>
      <c r="C10" s="238">
        <v>67972</v>
      </c>
      <c r="D10" s="238">
        <v>76603</v>
      </c>
      <c r="E10" s="238">
        <v>93584</v>
      </c>
      <c r="F10" s="238">
        <v>107330</v>
      </c>
      <c r="G10" s="239">
        <v>77717</v>
      </c>
      <c r="H10" s="213">
        <v>90368</v>
      </c>
      <c r="I10" s="213">
        <v>93376</v>
      </c>
      <c r="J10" s="242">
        <v>86407</v>
      </c>
      <c r="K10" s="188">
        <v>81404</v>
      </c>
      <c r="L10" s="188">
        <v>85444</v>
      </c>
      <c r="M10" s="188">
        <v>56273</v>
      </c>
      <c r="N10" s="188">
        <v>89989</v>
      </c>
      <c r="O10" s="240"/>
      <c r="P10" s="293">
        <f t="shared" ref="P10:P18" si="5">C10/$C$6</f>
        <v>0.10964764410489859</v>
      </c>
      <c r="Q10" s="293">
        <f t="shared" ref="Q10:Q20" si="6">D10/$D$6</f>
        <v>0.11034827490337701</v>
      </c>
      <c r="R10" s="293">
        <f t="shared" ref="R10:R20" si="7">E10/$E$6</f>
        <v>0.12355399942437228</v>
      </c>
      <c r="S10" s="293">
        <f t="shared" ref="S10:S20" si="8">F10/$F$6</f>
        <v>0.13761509060440116</v>
      </c>
      <c r="T10" s="293">
        <f t="shared" ref="T10:T20" si="9">G10/$G$6</f>
        <v>0.11893954234362182</v>
      </c>
      <c r="U10" s="293">
        <f t="shared" ref="U10:U20" si="10">H10/$H$6</f>
        <v>0.12374787575367095</v>
      </c>
      <c r="V10" s="293">
        <f t="shared" ref="V10:V20" si="11">I10/$I$6</f>
        <v>0.12399543197089209</v>
      </c>
      <c r="W10" s="293">
        <f t="shared" ref="W10:W20" si="12">J10/$J$6</f>
        <v>0.1221706149745852</v>
      </c>
      <c r="X10" s="293">
        <f t="shared" ref="X10:X20" si="13">K10/$K$6</f>
        <v>0.10684327753868285</v>
      </c>
      <c r="Y10" s="293">
        <f t="shared" ref="Y10:Y20" si="14">L10/$L$6</f>
        <v>0.10128580962620601</v>
      </c>
      <c r="Z10" s="293">
        <f t="shared" ref="Z10:Z20" si="15">M10/$M$6</f>
        <v>8.9570460355206646E-2</v>
      </c>
      <c r="AA10" s="293">
        <f t="shared" ref="AA10:AA20" si="16">N10/$N$6</f>
        <v>0.11057047825120014</v>
      </c>
    </row>
    <row r="11" spans="2:36">
      <c r="B11" s="67" t="s">
        <v>16</v>
      </c>
      <c r="C11" s="238">
        <v>67484</v>
      </c>
      <c r="D11" s="238">
        <v>87309</v>
      </c>
      <c r="E11" s="238">
        <v>100890</v>
      </c>
      <c r="F11" s="238">
        <v>101773</v>
      </c>
      <c r="G11" s="239">
        <v>79637</v>
      </c>
      <c r="H11" s="213">
        <v>81960</v>
      </c>
      <c r="I11" s="213">
        <v>88764</v>
      </c>
      <c r="J11" s="242">
        <v>69485</v>
      </c>
      <c r="K11" s="188">
        <v>95978</v>
      </c>
      <c r="L11" s="188">
        <v>96149</v>
      </c>
      <c r="M11" s="188">
        <v>78641</v>
      </c>
      <c r="N11" s="188">
        <v>109235</v>
      </c>
      <c r="O11" s="240"/>
      <c r="P11" s="293">
        <f t="shared" si="5"/>
        <v>0.10886043686775403</v>
      </c>
      <c r="Q11" s="293">
        <f t="shared" si="6"/>
        <v>0.12577049898227149</v>
      </c>
      <c r="R11" s="293">
        <f t="shared" si="7"/>
        <v>0.13319972433241709</v>
      </c>
      <c r="S11" s="293">
        <f t="shared" si="8"/>
        <v>0.13049008307166421</v>
      </c>
      <c r="T11" s="293">
        <f t="shared" si="9"/>
        <v>0.12187794605580518</v>
      </c>
      <c r="U11" s="293">
        <f t="shared" si="10"/>
        <v>0.11223415254040005</v>
      </c>
      <c r="V11" s="293">
        <f t="shared" si="11"/>
        <v>0.11787108596924548</v>
      </c>
      <c r="W11" s="293">
        <f t="shared" si="12"/>
        <v>9.8244646631743413E-2</v>
      </c>
      <c r="X11" s="293">
        <f t="shared" si="13"/>
        <v>0.12597174698550073</v>
      </c>
      <c r="Y11" s="293">
        <f t="shared" si="14"/>
        <v>0.11397557827056412</v>
      </c>
      <c r="Z11" s="293">
        <f t="shared" si="15"/>
        <v>0.12517389463497247</v>
      </c>
      <c r="AA11" s="293">
        <f t="shared" si="16"/>
        <v>0.13421825102812396</v>
      </c>
    </row>
    <row r="12" spans="2:36">
      <c r="B12" s="67" t="s">
        <v>36</v>
      </c>
      <c r="C12" s="238">
        <v>49699</v>
      </c>
      <c r="D12" s="238">
        <v>52927</v>
      </c>
      <c r="E12" s="238">
        <v>57762</v>
      </c>
      <c r="F12" s="238">
        <v>57947</v>
      </c>
      <c r="G12" s="239">
        <v>52879</v>
      </c>
      <c r="H12" s="213">
        <v>65467</v>
      </c>
      <c r="I12" s="213">
        <v>63945</v>
      </c>
      <c r="J12" s="242">
        <v>50552</v>
      </c>
      <c r="K12" s="188">
        <v>64685</v>
      </c>
      <c r="L12" s="188">
        <v>97675</v>
      </c>
      <c r="M12" s="188">
        <v>66942</v>
      </c>
      <c r="N12" s="188">
        <v>77025</v>
      </c>
      <c r="O12" s="240"/>
      <c r="P12" s="293">
        <f t="shared" si="5"/>
        <v>8.0170927210753765E-2</v>
      </c>
      <c r="Q12" s="293">
        <f t="shared" si="6"/>
        <v>7.624248587928717E-2</v>
      </c>
      <c r="R12" s="293">
        <f t="shared" si="7"/>
        <v>7.6260109791744232E-2</v>
      </c>
      <c r="S12" s="293">
        <f t="shared" si="8"/>
        <v>7.4297788644863832E-2</v>
      </c>
      <c r="T12" s="293">
        <f t="shared" si="9"/>
        <v>8.0927005154449852E-2</v>
      </c>
      <c r="U12" s="293">
        <f t="shared" si="10"/>
        <v>8.9649014938535512E-2</v>
      </c>
      <c r="V12" s="293">
        <f t="shared" si="11"/>
        <v>8.4913552704963743E-2</v>
      </c>
      <c r="W12" s="293">
        <f t="shared" si="12"/>
        <v>7.1475331028680908E-2</v>
      </c>
      <c r="X12" s="293">
        <f t="shared" si="13"/>
        <v>8.4899481691190853E-2</v>
      </c>
      <c r="Y12" s="293">
        <f t="shared" si="14"/>
        <v>0.11578450745798033</v>
      </c>
      <c r="Z12" s="293">
        <f t="shared" si="15"/>
        <v>0.10655244534853738</v>
      </c>
      <c r="AA12" s="293">
        <f t="shared" si="16"/>
        <v>9.4641468260550629E-2</v>
      </c>
    </row>
    <row r="13" spans="2:36">
      <c r="B13" s="67" t="s">
        <v>338</v>
      </c>
      <c r="C13" s="238">
        <v>33864</v>
      </c>
      <c r="D13" s="238">
        <v>33826</v>
      </c>
      <c r="E13" s="238">
        <v>42622</v>
      </c>
      <c r="F13" s="238">
        <v>41173</v>
      </c>
      <c r="G13" s="239">
        <v>32939</v>
      </c>
      <c r="H13" s="213">
        <v>34857</v>
      </c>
      <c r="I13" s="213">
        <v>40344</v>
      </c>
      <c r="J13" s="242">
        <v>38611</v>
      </c>
      <c r="K13" s="188">
        <v>40089</v>
      </c>
      <c r="L13" s="188">
        <v>36661</v>
      </c>
      <c r="M13" s="188">
        <v>22185</v>
      </c>
      <c r="N13" s="188">
        <v>39953</v>
      </c>
      <c r="O13" s="240"/>
      <c r="P13" s="293">
        <f t="shared" si="5"/>
        <v>5.4627020243163155E-2</v>
      </c>
      <c r="Q13" s="293">
        <f t="shared" si="6"/>
        <v>4.8727083102249664E-2</v>
      </c>
      <c r="R13" s="293">
        <f t="shared" si="7"/>
        <v>5.6271569536091595E-2</v>
      </c>
      <c r="S13" s="293">
        <f t="shared" si="8"/>
        <v>5.2790702743454855E-2</v>
      </c>
      <c r="T13" s="293">
        <f t="shared" si="9"/>
        <v>5.0410458268545615E-2</v>
      </c>
      <c r="U13" s="293">
        <f t="shared" si="10"/>
        <v>4.7732379881658425E-2</v>
      </c>
      <c r="V13" s="293">
        <f t="shared" si="11"/>
        <v>5.3573420444586087E-2</v>
      </c>
      <c r="W13" s="293">
        <f t="shared" si="12"/>
        <v>5.4591984616798511E-2</v>
      </c>
      <c r="X13" s="293">
        <f t="shared" si="13"/>
        <v>5.2617072296794465E-2</v>
      </c>
      <c r="Y13" s="293">
        <f t="shared" si="14"/>
        <v>4.3458160511052134E-2</v>
      </c>
      <c r="Z13" s="293">
        <f t="shared" si="15"/>
        <v>3.531215081798126E-2</v>
      </c>
      <c r="AA13" s="293">
        <f t="shared" si="16"/>
        <v>4.9090692390961109E-2</v>
      </c>
    </row>
    <row r="14" spans="2:36">
      <c r="B14" s="67" t="s">
        <v>20</v>
      </c>
      <c r="C14" s="238">
        <v>26180</v>
      </c>
      <c r="D14" s="238">
        <v>29133</v>
      </c>
      <c r="E14" s="238">
        <v>28376</v>
      </c>
      <c r="F14" s="238">
        <v>27706</v>
      </c>
      <c r="G14" s="239">
        <v>26224</v>
      </c>
      <c r="H14" s="213">
        <v>25722</v>
      </c>
      <c r="I14" s="213">
        <v>26003</v>
      </c>
      <c r="J14" s="242">
        <v>24933</v>
      </c>
      <c r="K14" s="188">
        <v>26477</v>
      </c>
      <c r="L14" s="188">
        <v>30472</v>
      </c>
      <c r="M14" s="188">
        <v>19835</v>
      </c>
      <c r="N14" s="188">
        <v>22684</v>
      </c>
      <c r="O14" s="240"/>
      <c r="P14" s="293">
        <f t="shared" si="5"/>
        <v>4.2231732517304846E-2</v>
      </c>
      <c r="Q14" s="293">
        <f t="shared" si="6"/>
        <v>4.1966715308278821E-2</v>
      </c>
      <c r="R14" s="293">
        <f t="shared" si="7"/>
        <v>3.7463330138335485E-2</v>
      </c>
      <c r="S14" s="293">
        <f t="shared" si="8"/>
        <v>3.5523746392299813E-2</v>
      </c>
      <c r="T14" s="293">
        <f t="shared" si="9"/>
        <v>4.0133697368904341E-2</v>
      </c>
      <c r="U14" s="293">
        <f t="shared" si="10"/>
        <v>3.5223119468572109E-2</v>
      </c>
      <c r="V14" s="293">
        <f t="shared" si="11"/>
        <v>3.4529785143282074E-2</v>
      </c>
      <c r="W14" s="293">
        <f t="shared" si="12"/>
        <v>3.5252698776271976E-2</v>
      </c>
      <c r="X14" s="293">
        <f t="shared" si="13"/>
        <v>3.4751234084218291E-2</v>
      </c>
      <c r="Y14" s="293">
        <f t="shared" si="14"/>
        <v>3.6121684271917857E-2</v>
      </c>
      <c r="Z14" s="293">
        <f t="shared" si="15"/>
        <v>3.157162548905379E-2</v>
      </c>
      <c r="AA14" s="293">
        <f t="shared" si="16"/>
        <v>2.7872081350500885E-2</v>
      </c>
    </row>
    <row r="15" spans="2:36">
      <c r="B15" s="67" t="s">
        <v>27</v>
      </c>
      <c r="C15" s="238">
        <v>21095</v>
      </c>
      <c r="D15" s="238">
        <v>22812</v>
      </c>
      <c r="E15" s="238">
        <v>22753</v>
      </c>
      <c r="F15" s="238">
        <v>21404</v>
      </c>
      <c r="G15" s="239">
        <v>21608</v>
      </c>
      <c r="H15" s="213">
        <v>23554</v>
      </c>
      <c r="I15" s="213">
        <v>24577</v>
      </c>
      <c r="J15" s="242">
        <v>27739</v>
      </c>
      <c r="K15" s="188">
        <v>24826</v>
      </c>
      <c r="L15" s="188">
        <v>22894</v>
      </c>
      <c r="M15" s="188">
        <v>20367</v>
      </c>
      <c r="N15" s="188">
        <v>24085</v>
      </c>
      <c r="O15" s="240"/>
      <c r="P15" s="293">
        <f t="shared" si="5"/>
        <v>3.4028968581075084E-2</v>
      </c>
      <c r="Q15" s="293">
        <f t="shared" si="6"/>
        <v>3.2861178375466191E-2</v>
      </c>
      <c r="R15" s="293">
        <f t="shared" si="7"/>
        <v>3.0039581006397916E-2</v>
      </c>
      <c r="S15" s="293">
        <f t="shared" si="8"/>
        <v>2.7443523705362925E-2</v>
      </c>
      <c r="T15" s="293">
        <f t="shared" si="9"/>
        <v>3.3069285110863524E-2</v>
      </c>
      <c r="U15" s="293">
        <f t="shared" si="10"/>
        <v>3.2254309772286271E-2</v>
      </c>
      <c r="V15" s="293">
        <f t="shared" si="11"/>
        <v>3.2636177728202265E-2</v>
      </c>
      <c r="W15" s="293">
        <f t="shared" si="12"/>
        <v>3.922009430694294E-2</v>
      </c>
      <c r="X15" s="293">
        <f t="shared" si="13"/>
        <v>3.2584285884911558E-2</v>
      </c>
      <c r="Y15" s="293">
        <f t="shared" si="14"/>
        <v>2.7138679434276957E-2</v>
      </c>
      <c r="Z15" s="293">
        <f t="shared" si="15"/>
        <v>3.2418416755006736E-2</v>
      </c>
      <c r="AA15" s="293">
        <f t="shared" si="16"/>
        <v>2.9593505524899213E-2</v>
      </c>
    </row>
    <row r="16" spans="2:36">
      <c r="B16" s="67" t="s">
        <v>395</v>
      </c>
      <c r="C16" s="238">
        <v>11162</v>
      </c>
      <c r="D16" s="238">
        <v>10414</v>
      </c>
      <c r="E16" s="238">
        <v>11069</v>
      </c>
      <c r="F16" s="238">
        <v>12950</v>
      </c>
      <c r="G16" s="239">
        <v>11809</v>
      </c>
      <c r="H16" s="213">
        <v>12473</v>
      </c>
      <c r="I16" s="213">
        <v>13576</v>
      </c>
      <c r="J16" s="242">
        <v>12725</v>
      </c>
      <c r="K16" s="188">
        <v>14338</v>
      </c>
      <c r="L16" s="188">
        <v>16464</v>
      </c>
      <c r="M16" s="188">
        <v>9074</v>
      </c>
      <c r="N16" s="188">
        <v>11716</v>
      </c>
      <c r="O16" s="240"/>
      <c r="P16" s="293">
        <f t="shared" si="5"/>
        <v>1.8005752420097658E-2</v>
      </c>
      <c r="Q16" s="293">
        <f t="shared" si="6"/>
        <v>1.5001591776350381E-2</v>
      </c>
      <c r="R16" s="293">
        <f t="shared" si="7"/>
        <v>1.4613814536976159E-2</v>
      </c>
      <c r="S16" s="293">
        <f t="shared" si="8"/>
        <v>1.6604075499180054E-2</v>
      </c>
      <c r="T16" s="293">
        <f t="shared" si="9"/>
        <v>1.8072713248527737E-2</v>
      </c>
      <c r="U16" s="293">
        <f t="shared" si="10"/>
        <v>1.7080241393806855E-2</v>
      </c>
      <c r="V16" s="293">
        <f t="shared" si="11"/>
        <v>1.8027779990970175E-2</v>
      </c>
      <c r="W16" s="293">
        <f t="shared" si="12"/>
        <v>1.7991841813181763E-2</v>
      </c>
      <c r="X16" s="293">
        <f t="shared" si="13"/>
        <v>1.8818717917419719E-2</v>
      </c>
      <c r="Y16" s="293">
        <f t="shared" si="14"/>
        <v>1.9516520407352834E-2</v>
      </c>
      <c r="Z16" s="293">
        <f t="shared" si="15"/>
        <v>1.4443202908377821E-2</v>
      </c>
      <c r="AA16" s="293">
        <f t="shared" si="16"/>
        <v>1.4395578606174764E-2</v>
      </c>
    </row>
    <row r="17" spans="2:36">
      <c r="B17" s="67" t="s">
        <v>39</v>
      </c>
      <c r="C17" s="238">
        <v>17815</v>
      </c>
      <c r="D17" s="238">
        <v>13782</v>
      </c>
      <c r="E17" s="238">
        <v>24224</v>
      </c>
      <c r="F17" s="238">
        <v>22279</v>
      </c>
      <c r="G17" s="239">
        <v>19646</v>
      </c>
      <c r="H17" s="213">
        <v>18391</v>
      </c>
      <c r="I17" s="213">
        <v>20437</v>
      </c>
      <c r="J17" s="242">
        <v>21930</v>
      </c>
      <c r="K17" s="188">
        <v>18118</v>
      </c>
      <c r="L17" s="188">
        <v>23345</v>
      </c>
      <c r="M17" s="188">
        <v>17360</v>
      </c>
      <c r="N17" s="188">
        <v>20732</v>
      </c>
      <c r="O17" s="240"/>
      <c r="P17" s="293">
        <f t="shared" si="5"/>
        <v>2.8737903544529635E-2</v>
      </c>
      <c r="Q17" s="293">
        <f t="shared" si="6"/>
        <v>1.9853268471448141E-2</v>
      </c>
      <c r="R17" s="293">
        <f t="shared" si="7"/>
        <v>3.1981664409044222E-2</v>
      </c>
      <c r="S17" s="293">
        <f t="shared" si="8"/>
        <v>2.8565420698550767E-2</v>
      </c>
      <c r="T17" s="293">
        <f t="shared" si="9"/>
        <v>3.0066603817476157E-2</v>
      </c>
      <c r="U17" s="293">
        <f t="shared" si="10"/>
        <v>2.5184215463280837E-2</v>
      </c>
      <c r="V17" s="293">
        <f t="shared" si="11"/>
        <v>2.7138607813454438E-2</v>
      </c>
      <c r="W17" s="293">
        <f t="shared" si="12"/>
        <v>3.1006765498080634E-2</v>
      </c>
      <c r="X17" s="293">
        <f t="shared" si="13"/>
        <v>2.3779992413712543E-2</v>
      </c>
      <c r="Y17" s="293">
        <f t="shared" si="14"/>
        <v>2.7673297431344262E-2</v>
      </c>
      <c r="Z17" s="293">
        <f t="shared" si="15"/>
        <v>2.7632136046885497E-2</v>
      </c>
      <c r="AA17" s="293">
        <f t="shared" si="16"/>
        <v>2.5473637390168592E-2</v>
      </c>
    </row>
    <row r="18" spans="2:36">
      <c r="B18" s="67" t="s">
        <v>40</v>
      </c>
      <c r="C18" s="238">
        <v>16830</v>
      </c>
      <c r="D18" s="238">
        <v>17317</v>
      </c>
      <c r="E18" s="238">
        <v>17524</v>
      </c>
      <c r="F18" s="238">
        <v>17589</v>
      </c>
      <c r="G18" s="239">
        <v>12246</v>
      </c>
      <c r="H18" s="213">
        <v>14341</v>
      </c>
      <c r="I18" s="213">
        <v>21655</v>
      </c>
      <c r="J18" s="242">
        <v>16030</v>
      </c>
      <c r="K18" s="188">
        <v>14745</v>
      </c>
      <c r="L18" s="188">
        <v>18510</v>
      </c>
      <c r="M18" s="188">
        <v>15969</v>
      </c>
      <c r="N18" s="188">
        <v>19511</v>
      </c>
      <c r="O18" s="240"/>
      <c r="P18" s="293">
        <f t="shared" si="5"/>
        <v>2.7148970903981686E-2</v>
      </c>
      <c r="Q18" s="293">
        <f t="shared" si="6"/>
        <v>2.4945512271083114E-2</v>
      </c>
      <c r="R18" s="293">
        <f t="shared" si="7"/>
        <v>2.3136009210043385E-2</v>
      </c>
      <c r="S18" s="293">
        <f t="shared" si="8"/>
        <v>2.2552052815063936E-2</v>
      </c>
      <c r="T18" s="293">
        <f t="shared" si="9"/>
        <v>1.8741506176769469E-2</v>
      </c>
      <c r="U18" s="293">
        <f t="shared" si="10"/>
        <v>1.9638237940237641E-2</v>
      </c>
      <c r="V18" s="293">
        <f t="shared" si="11"/>
        <v>2.875600881735851E-2</v>
      </c>
      <c r="W18" s="293">
        <f t="shared" si="12"/>
        <v>2.2664772044424651E-2</v>
      </c>
      <c r="X18" s="293">
        <f t="shared" si="13"/>
        <v>1.9352908054983523E-2</v>
      </c>
      <c r="Y18" s="293">
        <f t="shared" si="14"/>
        <v>2.1941860589170369E-2</v>
      </c>
      <c r="Z18" s="293">
        <f t="shared" si="15"/>
        <v>2.5418063394741616E-2</v>
      </c>
      <c r="AA18" s="293">
        <f t="shared" si="16"/>
        <v>2.3973381203915657E-2</v>
      </c>
    </row>
    <row r="19" spans="2:36" ht="3.75" customHeight="1">
      <c r="B19" s="67"/>
      <c r="C19" s="238"/>
      <c r="D19" s="238"/>
      <c r="E19" s="238"/>
      <c r="F19" s="238"/>
      <c r="G19" s="239"/>
      <c r="H19" s="213"/>
      <c r="I19" s="213"/>
      <c r="J19" s="242"/>
      <c r="K19" s="188"/>
      <c r="L19" s="188"/>
      <c r="M19" s="188"/>
      <c r="N19" s="188"/>
      <c r="O19" s="240"/>
      <c r="P19" s="241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</row>
    <row r="20" spans="2:36">
      <c r="B20" s="78" t="s">
        <v>372</v>
      </c>
      <c r="C20" s="243">
        <v>178458</v>
      </c>
      <c r="D20" s="243">
        <v>198887</v>
      </c>
      <c r="E20" s="243">
        <v>199780</v>
      </c>
      <c r="F20" s="243">
        <v>204986</v>
      </c>
      <c r="G20" s="243">
        <v>178477</v>
      </c>
      <c r="H20" s="243">
        <v>207147</v>
      </c>
      <c r="I20" s="243">
        <v>208553</v>
      </c>
      <c r="J20" s="243">
        <v>201489</v>
      </c>
      <c r="K20" s="243">
        <v>218182</v>
      </c>
      <c r="L20" s="243">
        <v>267214</v>
      </c>
      <c r="M20" s="243">
        <v>208870</v>
      </c>
      <c r="N20" s="243">
        <v>227068</v>
      </c>
      <c r="O20" s="240"/>
      <c r="P20" s="294">
        <f>C20/C6</f>
        <v>0.28787587935726466</v>
      </c>
      <c r="Q20" s="294">
        <f t="shared" si="6"/>
        <v>0.28650101628797753</v>
      </c>
      <c r="R20" s="294">
        <f t="shared" si="7"/>
        <v>0.26375895457558018</v>
      </c>
      <c r="S20" s="294">
        <f t="shared" si="8"/>
        <v>0.26282648805211756</v>
      </c>
      <c r="T20" s="294">
        <f t="shared" si="9"/>
        <v>0.2731445204892442</v>
      </c>
      <c r="U20" s="294">
        <f t="shared" si="10"/>
        <v>0.28366237184341447</v>
      </c>
      <c r="V20" s="294">
        <f t="shared" si="11"/>
        <v>0.27694074841314104</v>
      </c>
      <c r="W20" s="294">
        <f t="shared" si="12"/>
        <v>0.28488473203113401</v>
      </c>
      <c r="X20" s="294">
        <f t="shared" si="13"/>
        <v>0.28636528892861407</v>
      </c>
      <c r="Y20" s="294">
        <f t="shared" si="14"/>
        <v>0.31675701434222425</v>
      </c>
      <c r="Z20" s="294">
        <f t="shared" si="15"/>
        <v>0.33246107466088559</v>
      </c>
      <c r="AA20" s="294">
        <f t="shared" si="16"/>
        <v>0.27900095962332633</v>
      </c>
    </row>
    <row r="21" spans="2:36" ht="15" customHeight="1">
      <c r="B21" s="5"/>
      <c r="C21" s="5"/>
      <c r="D21" s="5"/>
      <c r="E21" s="5"/>
      <c r="F21" s="5"/>
      <c r="G21" s="80"/>
      <c r="H21" s="5"/>
      <c r="I21" s="5"/>
      <c r="J21" s="5"/>
      <c r="K21" s="5"/>
      <c r="L21" s="5"/>
      <c r="M21" s="5"/>
      <c r="N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2:36" ht="17.25" customHeight="1">
      <c r="B22" s="325" t="s">
        <v>324</v>
      </c>
      <c r="C22" s="342" t="s">
        <v>8</v>
      </c>
      <c r="D22" s="342"/>
      <c r="E22" s="342"/>
      <c r="F22" s="342"/>
      <c r="G22" s="342"/>
      <c r="H22" s="342"/>
      <c r="I22" s="342"/>
      <c r="J22" s="342"/>
      <c r="K22" s="342"/>
      <c r="L22" s="342"/>
      <c r="M22" s="342"/>
      <c r="N22" s="342"/>
      <c r="O22" s="89"/>
      <c r="P22" s="342" t="s">
        <v>9</v>
      </c>
      <c r="Q22" s="342"/>
      <c r="R22" s="342"/>
      <c r="S22" s="342"/>
      <c r="T22" s="342"/>
      <c r="U22" s="342"/>
      <c r="V22" s="342"/>
      <c r="W22" s="342"/>
      <c r="X22" s="342"/>
      <c r="Y22" s="342"/>
      <c r="Z22" s="342"/>
      <c r="AA22" s="342"/>
      <c r="AB22" s="5"/>
      <c r="AC22" s="5"/>
      <c r="AD22" s="5"/>
      <c r="AE22" s="5"/>
      <c r="AF22" s="5"/>
      <c r="AG22" s="5"/>
      <c r="AH22" s="5"/>
      <c r="AI22" s="5"/>
      <c r="AJ22" s="5"/>
    </row>
    <row r="23" spans="2:36">
      <c r="B23" s="326"/>
      <c r="C23" s="159">
        <v>2010</v>
      </c>
      <c r="D23" s="159">
        <v>2011</v>
      </c>
      <c r="E23" s="159">
        <v>2012</v>
      </c>
      <c r="F23" s="159">
        <v>2013</v>
      </c>
      <c r="G23" s="159">
        <v>2014</v>
      </c>
      <c r="H23" s="159">
        <v>2015</v>
      </c>
      <c r="I23" s="159">
        <v>2016</v>
      </c>
      <c r="J23" s="159">
        <v>2017</v>
      </c>
      <c r="K23" s="159">
        <v>2018</v>
      </c>
      <c r="L23" s="159">
        <v>2019</v>
      </c>
      <c r="M23" s="159">
        <v>2020</v>
      </c>
      <c r="N23" s="159">
        <v>2021</v>
      </c>
      <c r="O23" s="89"/>
      <c r="P23" s="159">
        <v>2010</v>
      </c>
      <c r="Q23" s="159">
        <v>2011</v>
      </c>
      <c r="R23" s="159">
        <v>2012</v>
      </c>
      <c r="S23" s="159">
        <v>2013</v>
      </c>
      <c r="T23" s="159">
        <v>2014</v>
      </c>
      <c r="U23" s="159">
        <v>2015</v>
      </c>
      <c r="V23" s="159">
        <v>2016</v>
      </c>
      <c r="W23" s="159">
        <v>2017</v>
      </c>
      <c r="X23" s="159">
        <v>2018</v>
      </c>
      <c r="Y23" s="159">
        <v>2019</v>
      </c>
      <c r="Z23" s="159">
        <v>2020</v>
      </c>
      <c r="AA23" s="159">
        <v>2021</v>
      </c>
      <c r="AB23" s="5"/>
      <c r="AC23" s="5"/>
      <c r="AD23" s="5"/>
      <c r="AE23" s="5"/>
      <c r="AF23" s="5"/>
      <c r="AG23" s="5"/>
      <c r="AH23" s="5"/>
      <c r="AI23" s="5"/>
      <c r="AJ23" s="5"/>
    </row>
    <row r="24" spans="2:36">
      <c r="B24" s="163" t="s">
        <v>1</v>
      </c>
      <c r="C24" s="161">
        <v>67062</v>
      </c>
      <c r="D24" s="161">
        <v>94783</v>
      </c>
      <c r="E24" s="161">
        <v>102181</v>
      </c>
      <c r="F24" s="161">
        <v>99385</v>
      </c>
      <c r="G24" s="161">
        <v>94889</v>
      </c>
      <c r="H24" s="161">
        <v>105958</v>
      </c>
      <c r="I24" s="161">
        <v>103550</v>
      </c>
      <c r="J24" s="161">
        <v>118559</v>
      </c>
      <c r="K24" s="161">
        <v>131977</v>
      </c>
      <c r="L24" s="161">
        <v>122282</v>
      </c>
      <c r="M24" s="161">
        <v>84081</v>
      </c>
      <c r="N24" s="161">
        <v>113269</v>
      </c>
      <c r="O24" s="79"/>
      <c r="P24" s="295">
        <v>1</v>
      </c>
      <c r="Q24" s="295">
        <v>1</v>
      </c>
      <c r="R24" s="295">
        <v>1</v>
      </c>
      <c r="S24" s="295">
        <v>1</v>
      </c>
      <c r="T24" s="295">
        <v>1</v>
      </c>
      <c r="U24" s="295">
        <v>1</v>
      </c>
      <c r="V24" s="295">
        <v>1</v>
      </c>
      <c r="W24" s="295">
        <v>1</v>
      </c>
      <c r="X24" s="295">
        <v>1</v>
      </c>
      <c r="Y24" s="295">
        <v>1</v>
      </c>
      <c r="Z24" s="295">
        <v>1</v>
      </c>
      <c r="AA24" s="295">
        <v>1</v>
      </c>
      <c r="AB24" s="5"/>
      <c r="AC24" s="5"/>
      <c r="AE24" s="5"/>
      <c r="AF24" s="5"/>
      <c r="AG24" s="5"/>
      <c r="AH24" s="5"/>
      <c r="AI24" s="5"/>
      <c r="AJ24" s="5"/>
    </row>
    <row r="25" spans="2:36">
      <c r="B25" s="163" t="s">
        <v>221</v>
      </c>
      <c r="C25" s="161">
        <f t="shared" ref="C25:N25" si="17">SUM(C27:C36)</f>
        <v>54583</v>
      </c>
      <c r="D25" s="161">
        <f t="shared" si="17"/>
        <v>78362</v>
      </c>
      <c r="E25" s="161">
        <f t="shared" si="17"/>
        <v>84495</v>
      </c>
      <c r="F25" s="161">
        <f t="shared" si="17"/>
        <v>82477</v>
      </c>
      <c r="G25" s="161">
        <f t="shared" si="17"/>
        <v>79617</v>
      </c>
      <c r="H25" s="161">
        <f t="shared" si="17"/>
        <v>88224</v>
      </c>
      <c r="I25" s="161">
        <f t="shared" si="17"/>
        <v>84211</v>
      </c>
      <c r="J25" s="161">
        <f t="shared" si="17"/>
        <v>97694</v>
      </c>
      <c r="K25" s="161">
        <f t="shared" si="17"/>
        <v>108139</v>
      </c>
      <c r="L25" s="161">
        <f t="shared" si="17"/>
        <v>99253</v>
      </c>
      <c r="M25" s="161">
        <f t="shared" si="17"/>
        <v>66903</v>
      </c>
      <c r="N25" s="161">
        <f t="shared" si="17"/>
        <v>93370</v>
      </c>
      <c r="O25" s="79"/>
      <c r="P25" s="296">
        <f>C25/C24</f>
        <v>0.81391846351137753</v>
      </c>
      <c r="Q25" s="296">
        <f t="shared" ref="Q25:AA25" si="18">D25/D24</f>
        <v>0.82675163267674578</v>
      </c>
      <c r="R25" s="296">
        <f t="shared" si="18"/>
        <v>0.82691498419471332</v>
      </c>
      <c r="S25" s="296">
        <f t="shared" si="18"/>
        <v>0.82987372339890331</v>
      </c>
      <c r="T25" s="296">
        <f t="shared" si="18"/>
        <v>0.83905405262991495</v>
      </c>
      <c r="U25" s="296">
        <f t="shared" si="18"/>
        <v>0.83263179750467164</v>
      </c>
      <c r="V25" s="296">
        <f t="shared" si="18"/>
        <v>0.81323998068565906</v>
      </c>
      <c r="W25" s="296">
        <f t="shared" si="18"/>
        <v>0.82401167351276583</v>
      </c>
      <c r="X25" s="296">
        <f t="shared" si="18"/>
        <v>0.81937761882752302</v>
      </c>
      <c r="Y25" s="296">
        <f t="shared" si="18"/>
        <v>0.81167301810569015</v>
      </c>
      <c r="Z25" s="296">
        <f t="shared" si="18"/>
        <v>0.7956970064580583</v>
      </c>
      <c r="AA25" s="296">
        <f t="shared" si="18"/>
        <v>0.82432086449072561</v>
      </c>
      <c r="AB25" s="5"/>
      <c r="AG25" s="5"/>
      <c r="AH25" s="5"/>
      <c r="AI25" s="5"/>
      <c r="AJ25" s="5"/>
    </row>
    <row r="26" spans="2:36" s="312" customFormat="1" ht="3" customHeight="1">
      <c r="B26" s="313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5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</row>
    <row r="27" spans="2:36">
      <c r="B27" s="67" t="s">
        <v>12</v>
      </c>
      <c r="C27" s="238">
        <v>24446</v>
      </c>
      <c r="D27" s="238">
        <v>37011</v>
      </c>
      <c r="E27" s="238">
        <v>39755</v>
      </c>
      <c r="F27" s="238">
        <v>40238</v>
      </c>
      <c r="G27" s="238">
        <v>38597</v>
      </c>
      <c r="H27" s="213">
        <v>43503</v>
      </c>
      <c r="I27" s="213">
        <v>39228</v>
      </c>
      <c r="J27" s="213">
        <v>50464</v>
      </c>
      <c r="K27" s="198">
        <v>53523</v>
      </c>
      <c r="L27" s="198">
        <v>40090</v>
      </c>
      <c r="M27" s="198">
        <v>27241</v>
      </c>
      <c r="N27" s="198">
        <v>45960</v>
      </c>
      <c r="O27" s="240"/>
      <c r="P27" s="293">
        <f>C27/$C$24</f>
        <v>0.36452834690286601</v>
      </c>
      <c r="Q27" s="293">
        <f>D27/$D$24</f>
        <v>0.39048141544369769</v>
      </c>
      <c r="R27" s="293">
        <f>E27/$E$24</f>
        <v>0.38906450318552371</v>
      </c>
      <c r="S27" s="293">
        <f>F27/$F$24</f>
        <v>0.40486995019369121</v>
      </c>
      <c r="T27" s="293">
        <f>G27/$G$24</f>
        <v>0.4067594768624393</v>
      </c>
      <c r="U27" s="293">
        <f>H27/$H$24</f>
        <v>0.41056833839823326</v>
      </c>
      <c r="V27" s="293">
        <f>I27/$I$24</f>
        <v>0.37883148237566394</v>
      </c>
      <c r="W27" s="293">
        <f>J27/$J$24</f>
        <v>0.42564461576092916</v>
      </c>
      <c r="X27" s="293">
        <f>K27/$K$24</f>
        <v>0.40554793638285458</v>
      </c>
      <c r="Y27" s="293">
        <f>L27/$L$24</f>
        <v>0.32784874306929884</v>
      </c>
      <c r="Z27" s="293">
        <f>M27/$M$24</f>
        <v>0.32398520474304537</v>
      </c>
      <c r="AA27" s="293">
        <f>N27/$N$24</f>
        <v>0.40575974008775567</v>
      </c>
      <c r="AB27" s="5"/>
      <c r="AG27" s="5"/>
      <c r="AH27" s="5"/>
      <c r="AI27" s="5"/>
      <c r="AJ27" s="5"/>
    </row>
    <row r="28" spans="2:36">
      <c r="B28" s="67" t="s">
        <v>36</v>
      </c>
      <c r="C28" s="238">
        <v>14416</v>
      </c>
      <c r="D28" s="238">
        <v>18862</v>
      </c>
      <c r="E28" s="238">
        <v>21535</v>
      </c>
      <c r="F28" s="238">
        <v>20232</v>
      </c>
      <c r="G28" s="238">
        <v>20403</v>
      </c>
      <c r="H28" s="213">
        <v>23603</v>
      </c>
      <c r="I28" s="213">
        <v>22687</v>
      </c>
      <c r="J28" s="213">
        <v>22167</v>
      </c>
      <c r="K28" s="198">
        <v>27330</v>
      </c>
      <c r="L28" s="198">
        <v>33965</v>
      </c>
      <c r="M28" s="198">
        <v>20436</v>
      </c>
      <c r="N28" s="198">
        <v>24621</v>
      </c>
      <c r="O28" s="240"/>
      <c r="P28" s="293">
        <f t="shared" ref="P28:P38" si="19">C28/$C$24</f>
        <v>0.21496525603173183</v>
      </c>
      <c r="Q28" s="293">
        <f t="shared" ref="Q28:Q38" si="20">D28/$D$24</f>
        <v>0.19900193072597408</v>
      </c>
      <c r="R28" s="293">
        <f t="shared" ref="R28:R38" si="21">E28/$E$24</f>
        <v>0.21075346688719038</v>
      </c>
      <c r="S28" s="293">
        <f t="shared" ref="S28:S38" si="22">F28/$F$24</f>
        <v>0.20357196760074459</v>
      </c>
      <c r="T28" s="293">
        <f t="shared" ref="T28:T38" si="23">G28/$G$24</f>
        <v>0.21501965454373004</v>
      </c>
      <c r="U28" s="293">
        <f t="shared" ref="U28:U38" si="24">H28/$H$24</f>
        <v>0.22275807395383077</v>
      </c>
      <c r="V28" s="293">
        <f t="shared" ref="V28:V38" si="25">I28/$I$24</f>
        <v>0.21909222597778852</v>
      </c>
      <c r="W28" s="293">
        <f t="shared" ref="W28:W38" si="26">J28/$J$24</f>
        <v>0.18697020049089483</v>
      </c>
      <c r="X28" s="293">
        <f t="shared" ref="X28:X38" si="27">K28/$K$24</f>
        <v>0.20708153693446585</v>
      </c>
      <c r="Y28" s="293">
        <f t="shared" ref="Y28:Y38" si="28">L28/$L$24</f>
        <v>0.27775960484781081</v>
      </c>
      <c r="Z28" s="293">
        <f t="shared" ref="Z28:Z38" si="29">M28/$M$24</f>
        <v>0.24305134334748635</v>
      </c>
      <c r="AA28" s="293">
        <f t="shared" ref="AA28:AA38" si="30">N28/$N$24</f>
        <v>0.21736750567233754</v>
      </c>
      <c r="AB28" s="5"/>
      <c r="AG28" s="5"/>
      <c r="AH28" s="5"/>
      <c r="AI28" s="5"/>
      <c r="AJ28" s="5"/>
    </row>
    <row r="29" spans="2:36">
      <c r="B29" s="67" t="s">
        <v>10</v>
      </c>
      <c r="C29" s="238">
        <v>3768</v>
      </c>
      <c r="D29" s="238">
        <v>5765</v>
      </c>
      <c r="E29" s="238">
        <v>6193</v>
      </c>
      <c r="F29" s="238">
        <v>5813</v>
      </c>
      <c r="G29" s="238">
        <v>5172</v>
      </c>
      <c r="H29" s="213">
        <v>5912</v>
      </c>
      <c r="I29" s="213">
        <v>4943</v>
      </c>
      <c r="J29" s="213">
        <v>6375</v>
      </c>
      <c r="K29" s="198">
        <v>6052</v>
      </c>
      <c r="L29" s="198">
        <v>6132</v>
      </c>
      <c r="M29" s="198">
        <v>5362</v>
      </c>
      <c r="N29" s="198">
        <v>7102</v>
      </c>
      <c r="O29" s="240"/>
      <c r="P29" s="293">
        <f t="shared" si="19"/>
        <v>5.6186812203632461E-2</v>
      </c>
      <c r="Q29" s="293">
        <f t="shared" si="20"/>
        <v>6.0823143390692426E-2</v>
      </c>
      <c r="R29" s="293">
        <f t="shared" si="21"/>
        <v>6.0608136542018576E-2</v>
      </c>
      <c r="S29" s="293">
        <f t="shared" si="22"/>
        <v>5.84897117271218E-2</v>
      </c>
      <c r="T29" s="293">
        <f t="shared" si="23"/>
        <v>5.4505790976825556E-2</v>
      </c>
      <c r="U29" s="293">
        <f t="shared" si="24"/>
        <v>5.5795692632930029E-2</v>
      </c>
      <c r="V29" s="293">
        <f t="shared" si="25"/>
        <v>4.7735393529695802E-2</v>
      </c>
      <c r="W29" s="293">
        <f t="shared" si="26"/>
        <v>5.3770696446494994E-2</v>
      </c>
      <c r="X29" s="293">
        <f t="shared" si="27"/>
        <v>4.5856474991854641E-2</v>
      </c>
      <c r="Y29" s="293">
        <f t="shared" si="28"/>
        <v>5.0146382950884021E-2</v>
      </c>
      <c r="Z29" s="293">
        <f t="shared" si="29"/>
        <v>6.3771839059954094E-2</v>
      </c>
      <c r="AA29" s="293">
        <f t="shared" si="30"/>
        <v>6.2700297521828569E-2</v>
      </c>
      <c r="AB29" s="5"/>
      <c r="AG29" s="5"/>
      <c r="AH29" s="5"/>
      <c r="AI29" s="5"/>
      <c r="AJ29" s="5"/>
    </row>
    <row r="30" spans="2:36">
      <c r="B30" s="67" t="s">
        <v>20</v>
      </c>
      <c r="C30" s="238">
        <v>4134</v>
      </c>
      <c r="D30" s="238">
        <v>5901</v>
      </c>
      <c r="E30" s="238">
        <v>5790</v>
      </c>
      <c r="F30" s="238">
        <v>5088</v>
      </c>
      <c r="G30" s="238">
        <v>4928</v>
      </c>
      <c r="H30" s="213">
        <v>4705</v>
      </c>
      <c r="I30" s="213">
        <v>5041</v>
      </c>
      <c r="J30" s="213">
        <v>5644</v>
      </c>
      <c r="K30" s="198">
        <v>6793</v>
      </c>
      <c r="L30" s="198">
        <v>5347</v>
      </c>
      <c r="M30" s="198">
        <v>3464</v>
      </c>
      <c r="N30" s="198">
        <v>4028</v>
      </c>
      <c r="O30" s="240"/>
      <c r="P30" s="293">
        <f t="shared" si="19"/>
        <v>6.1644448420864272E-2</v>
      </c>
      <c r="Q30" s="293">
        <f t="shared" si="20"/>
        <v>6.2257999852294188E-2</v>
      </c>
      <c r="R30" s="293">
        <f t="shared" si="21"/>
        <v>5.6664154784157525E-2</v>
      </c>
      <c r="S30" s="293">
        <f t="shared" si="22"/>
        <v>5.1194848317150474E-2</v>
      </c>
      <c r="T30" s="293">
        <f t="shared" si="23"/>
        <v>5.1934365416433939E-2</v>
      </c>
      <c r="U30" s="293">
        <f t="shared" si="24"/>
        <v>4.4404386643764511E-2</v>
      </c>
      <c r="V30" s="293">
        <f t="shared" si="25"/>
        <v>4.8681796233703528E-2</v>
      </c>
      <c r="W30" s="293">
        <f t="shared" si="26"/>
        <v>4.7604989920630232E-2</v>
      </c>
      <c r="X30" s="293">
        <f t="shared" si="27"/>
        <v>5.1471089659561896E-2</v>
      </c>
      <c r="Y30" s="293">
        <f t="shared" si="28"/>
        <v>4.3726795440048413E-2</v>
      </c>
      <c r="Z30" s="293">
        <f t="shared" si="29"/>
        <v>4.1198368240149379E-2</v>
      </c>
      <c r="AA30" s="293">
        <f t="shared" si="30"/>
        <v>3.5561362773574412E-2</v>
      </c>
      <c r="AB30" s="5"/>
      <c r="AG30" s="5"/>
      <c r="AH30" s="5"/>
      <c r="AI30" s="5"/>
      <c r="AJ30" s="5"/>
    </row>
    <row r="31" spans="2:36">
      <c r="B31" s="67" t="s">
        <v>16</v>
      </c>
      <c r="C31" s="238">
        <v>1637</v>
      </c>
      <c r="D31" s="238">
        <v>2330</v>
      </c>
      <c r="E31" s="238">
        <v>2413</v>
      </c>
      <c r="F31" s="238">
        <v>2694</v>
      </c>
      <c r="G31" s="238">
        <v>2523</v>
      </c>
      <c r="H31" s="213">
        <v>2306</v>
      </c>
      <c r="I31" s="213">
        <v>2648</v>
      </c>
      <c r="J31" s="213">
        <v>2484</v>
      </c>
      <c r="K31" s="198">
        <v>3643</v>
      </c>
      <c r="L31" s="198">
        <v>2751</v>
      </c>
      <c r="M31" s="198">
        <v>2200</v>
      </c>
      <c r="N31" s="198">
        <v>3112</v>
      </c>
      <c r="O31" s="240"/>
      <c r="P31" s="293">
        <f t="shared" si="19"/>
        <v>2.4410247233902956E-2</v>
      </c>
      <c r="Q31" s="293">
        <f t="shared" si="20"/>
        <v>2.4582467320089046E-2</v>
      </c>
      <c r="R31" s="293">
        <f t="shared" si="21"/>
        <v>2.3614957771014182E-2</v>
      </c>
      <c r="S31" s="293">
        <f t="shared" si="22"/>
        <v>2.7106706243396891E-2</v>
      </c>
      <c r="T31" s="293">
        <f t="shared" si="23"/>
        <v>2.658896183962314E-2</v>
      </c>
      <c r="U31" s="293">
        <f t="shared" si="24"/>
        <v>2.1763340191396592E-2</v>
      </c>
      <c r="V31" s="293">
        <f t="shared" si="25"/>
        <v>2.5572187349106712E-2</v>
      </c>
      <c r="W31" s="293">
        <f t="shared" si="26"/>
        <v>2.095159372126958E-2</v>
      </c>
      <c r="X31" s="293">
        <f t="shared" si="27"/>
        <v>2.7603294513437949E-2</v>
      </c>
      <c r="Y31" s="293">
        <f t="shared" si="28"/>
        <v>2.2497178652622626E-2</v>
      </c>
      <c r="Z31" s="293">
        <f t="shared" si="29"/>
        <v>2.6165245418108728E-2</v>
      </c>
      <c r="AA31" s="293">
        <f t="shared" si="30"/>
        <v>2.7474419302721841E-2</v>
      </c>
      <c r="AB31" s="5"/>
      <c r="AG31" s="5"/>
      <c r="AH31" s="5"/>
      <c r="AI31" s="5"/>
      <c r="AJ31" s="5"/>
    </row>
    <row r="32" spans="2:36">
      <c r="B32" s="67" t="s">
        <v>40</v>
      </c>
      <c r="C32" s="238">
        <v>1641</v>
      </c>
      <c r="D32" s="238">
        <v>2077</v>
      </c>
      <c r="E32" s="238">
        <v>2042</v>
      </c>
      <c r="F32" s="238">
        <v>2031</v>
      </c>
      <c r="G32" s="238">
        <v>1961</v>
      </c>
      <c r="H32" s="213">
        <v>1829</v>
      </c>
      <c r="I32" s="213">
        <v>2472</v>
      </c>
      <c r="J32" s="213">
        <v>2677</v>
      </c>
      <c r="K32" s="213">
        <v>2662</v>
      </c>
      <c r="L32" s="213">
        <v>2220</v>
      </c>
      <c r="M32" s="198">
        <v>1504</v>
      </c>
      <c r="N32" s="198">
        <v>2120</v>
      </c>
      <c r="O32" s="240"/>
      <c r="P32" s="293">
        <f t="shared" si="19"/>
        <v>2.446989353135904E-2</v>
      </c>
      <c r="Q32" s="293">
        <f t="shared" si="20"/>
        <v>2.1913212284903411E-2</v>
      </c>
      <c r="R32" s="293">
        <f t="shared" si="21"/>
        <v>1.9984145780526711E-2</v>
      </c>
      <c r="S32" s="293">
        <f t="shared" si="22"/>
        <v>2.0435679428485183E-2</v>
      </c>
      <c r="T32" s="293">
        <f t="shared" si="23"/>
        <v>2.0666252147245729E-2</v>
      </c>
      <c r="U32" s="293">
        <f t="shared" si="24"/>
        <v>1.7261556465769455E-2</v>
      </c>
      <c r="V32" s="293">
        <f t="shared" si="25"/>
        <v>2.3872525350072428E-2</v>
      </c>
      <c r="W32" s="293">
        <f t="shared" si="26"/>
        <v>2.2579475198002682E-2</v>
      </c>
      <c r="X32" s="293">
        <f t="shared" si="27"/>
        <v>2.0170181167930776E-2</v>
      </c>
      <c r="Y32" s="293">
        <f t="shared" si="28"/>
        <v>1.8154757037012807E-2</v>
      </c>
      <c r="Z32" s="293">
        <f t="shared" si="29"/>
        <v>1.7887513231288878E-2</v>
      </c>
      <c r="AA32" s="293">
        <f t="shared" si="30"/>
        <v>1.8716506722933901E-2</v>
      </c>
      <c r="AB32" s="5"/>
      <c r="AG32" s="5"/>
      <c r="AH32" s="5"/>
      <c r="AI32" s="5"/>
      <c r="AJ32" s="5"/>
    </row>
    <row r="33" spans="2:53">
      <c r="B33" s="67" t="s">
        <v>31</v>
      </c>
      <c r="C33" s="238">
        <v>1302</v>
      </c>
      <c r="D33" s="238">
        <v>2035</v>
      </c>
      <c r="E33" s="238">
        <v>1942</v>
      </c>
      <c r="F33" s="238">
        <v>1923</v>
      </c>
      <c r="G33" s="238">
        <v>1932</v>
      </c>
      <c r="H33" s="213">
        <v>1775</v>
      </c>
      <c r="I33" s="213">
        <v>2383</v>
      </c>
      <c r="J33" s="213">
        <v>2226</v>
      </c>
      <c r="K33" s="213">
        <v>2282</v>
      </c>
      <c r="L33" s="213">
        <v>2160</v>
      </c>
      <c r="M33" s="198">
        <v>2267</v>
      </c>
      <c r="N33" s="198">
        <v>1802</v>
      </c>
      <c r="O33" s="240"/>
      <c r="P33" s="293">
        <f t="shared" si="19"/>
        <v>1.9414869821955803E-2</v>
      </c>
      <c r="Q33" s="293">
        <f t="shared" si="20"/>
        <v>2.1470094848232278E-2</v>
      </c>
      <c r="R33" s="293">
        <f t="shared" si="21"/>
        <v>1.9005490257484266E-2</v>
      </c>
      <c r="S33" s="293">
        <f t="shared" si="22"/>
        <v>1.9348996327413593E-2</v>
      </c>
      <c r="T33" s="293">
        <f t="shared" si="23"/>
        <v>2.0360631896215578E-2</v>
      </c>
      <c r="U33" s="293">
        <f t="shared" si="24"/>
        <v>1.6751920572302233E-2</v>
      </c>
      <c r="V33" s="293">
        <f t="shared" si="25"/>
        <v>2.3013037180106229E-2</v>
      </c>
      <c r="W33" s="293">
        <f t="shared" si="26"/>
        <v>1.8775462006258486E-2</v>
      </c>
      <c r="X33" s="293">
        <f t="shared" si="27"/>
        <v>1.729089159474757E-2</v>
      </c>
      <c r="Y33" s="293">
        <f t="shared" si="28"/>
        <v>1.7664087927904353E-2</v>
      </c>
      <c r="Z33" s="293">
        <f t="shared" si="29"/>
        <v>2.6962096074023858E-2</v>
      </c>
      <c r="AA33" s="293">
        <f t="shared" si="30"/>
        <v>1.5909030714493816E-2</v>
      </c>
      <c r="AB33" s="5"/>
      <c r="AG33" s="5"/>
      <c r="AH33" s="5"/>
      <c r="AI33" s="5"/>
      <c r="AJ33" s="5"/>
    </row>
    <row r="34" spans="2:53">
      <c r="B34" s="67" t="s">
        <v>17</v>
      </c>
      <c r="C34" s="238">
        <v>1237</v>
      </c>
      <c r="D34" s="238">
        <v>1717</v>
      </c>
      <c r="E34" s="238">
        <v>1708</v>
      </c>
      <c r="F34" s="238">
        <v>1788</v>
      </c>
      <c r="G34" s="238">
        <v>1376</v>
      </c>
      <c r="H34" s="213">
        <v>1925</v>
      </c>
      <c r="I34" s="213">
        <v>1895</v>
      </c>
      <c r="J34" s="213">
        <v>1756</v>
      </c>
      <c r="K34" s="213">
        <v>1869</v>
      </c>
      <c r="L34" s="213">
        <v>2728</v>
      </c>
      <c r="M34" s="198">
        <v>1646</v>
      </c>
      <c r="N34" s="198">
        <v>1718</v>
      </c>
      <c r="O34" s="240"/>
      <c r="P34" s="293">
        <f t="shared" si="19"/>
        <v>1.8445617488294413E-2</v>
      </c>
      <c r="Q34" s="293">
        <f t="shared" si="20"/>
        <v>1.811506282772227E-2</v>
      </c>
      <c r="R34" s="293">
        <f t="shared" si="21"/>
        <v>1.671543633356495E-2</v>
      </c>
      <c r="S34" s="293">
        <f t="shared" si="22"/>
        <v>1.7990642451074106E-2</v>
      </c>
      <c r="T34" s="293">
        <f t="shared" si="23"/>
        <v>1.4501153979913372E-2</v>
      </c>
      <c r="U34" s="293">
        <f t="shared" si="24"/>
        <v>1.8167575831933406E-2</v>
      </c>
      <c r="V34" s="293">
        <f t="shared" si="25"/>
        <v>1.8300338000965716E-2</v>
      </c>
      <c r="W34" s="293">
        <f t="shared" si="26"/>
        <v>1.4811191052556112E-2</v>
      </c>
      <c r="X34" s="293">
        <f t="shared" si="27"/>
        <v>1.4161558453366875E-2</v>
      </c>
      <c r="Y34" s="293">
        <f t="shared" si="28"/>
        <v>2.2309088827464386E-2</v>
      </c>
      <c r="Z34" s="293">
        <f t="shared" si="29"/>
        <v>1.9576360890094076E-2</v>
      </c>
      <c r="AA34" s="293">
        <f t="shared" si="30"/>
        <v>1.5167433278302094E-2</v>
      </c>
      <c r="AB34" s="5"/>
      <c r="AG34" s="5"/>
      <c r="AH34" s="5"/>
      <c r="AI34" s="5"/>
      <c r="AJ34" s="5"/>
    </row>
    <row r="35" spans="2:53">
      <c r="B35" s="67" t="s">
        <v>322</v>
      </c>
      <c r="C35" s="238">
        <v>1164</v>
      </c>
      <c r="D35" s="238">
        <v>1427</v>
      </c>
      <c r="E35" s="238">
        <v>1648</v>
      </c>
      <c r="F35" s="238">
        <v>1299</v>
      </c>
      <c r="G35" s="238">
        <v>1367</v>
      </c>
      <c r="H35" s="213">
        <v>1454</v>
      </c>
      <c r="I35" s="213">
        <v>1481</v>
      </c>
      <c r="J35" s="213">
        <v>2132</v>
      </c>
      <c r="K35" s="213">
        <v>2346</v>
      </c>
      <c r="L35" s="213">
        <v>2100</v>
      </c>
      <c r="M35" s="198">
        <v>1388</v>
      </c>
      <c r="N35" s="198">
        <v>1413</v>
      </c>
      <c r="O35" s="240"/>
      <c r="P35" s="293">
        <f t="shared" si="19"/>
        <v>1.7357072559720854E-2</v>
      </c>
      <c r="Q35" s="293">
        <f t="shared" si="20"/>
        <v>1.5055442431659686E-2</v>
      </c>
      <c r="R35" s="293">
        <f t="shared" si="21"/>
        <v>1.6128243019739481E-2</v>
      </c>
      <c r="S35" s="293">
        <f t="shared" si="22"/>
        <v>1.3070382854555517E-2</v>
      </c>
      <c r="T35" s="293">
        <f t="shared" si="23"/>
        <v>1.4406306315800567E-2</v>
      </c>
      <c r="U35" s="293">
        <f t="shared" si="24"/>
        <v>1.3722418316691519E-2</v>
      </c>
      <c r="V35" s="293">
        <f t="shared" si="25"/>
        <v>1.4302269435055529E-2</v>
      </c>
      <c r="W35" s="293">
        <f t="shared" si="26"/>
        <v>1.7982607815518012E-2</v>
      </c>
      <c r="X35" s="293">
        <f t="shared" si="27"/>
        <v>1.7775824575494214E-2</v>
      </c>
      <c r="Y35" s="293">
        <f t="shared" si="28"/>
        <v>1.7173418818795898E-2</v>
      </c>
      <c r="Z35" s="293">
        <f t="shared" si="29"/>
        <v>1.6507891200152235E-2</v>
      </c>
      <c r="AA35" s="293">
        <f t="shared" si="30"/>
        <v>1.2474728301653585E-2</v>
      </c>
      <c r="AB35" s="5"/>
      <c r="AG35" s="5"/>
      <c r="AH35" s="5"/>
      <c r="AI35" s="5"/>
      <c r="AJ35" s="5"/>
    </row>
    <row r="36" spans="2:53">
      <c r="B36" s="67" t="s">
        <v>323</v>
      </c>
      <c r="C36" s="311">
        <v>838</v>
      </c>
      <c r="D36" s="238">
        <v>1237</v>
      </c>
      <c r="E36" s="238">
        <v>1469</v>
      </c>
      <c r="F36" s="238">
        <v>1371</v>
      </c>
      <c r="G36" s="238">
        <v>1358</v>
      </c>
      <c r="H36" s="213">
        <v>1212</v>
      </c>
      <c r="I36" s="213">
        <v>1433</v>
      </c>
      <c r="J36" s="213">
        <v>1769</v>
      </c>
      <c r="K36" s="213">
        <v>1639</v>
      </c>
      <c r="L36" s="213">
        <v>1760</v>
      </c>
      <c r="M36" s="198">
        <v>1395</v>
      </c>
      <c r="N36" s="198">
        <v>1494</v>
      </c>
      <c r="O36" s="240"/>
      <c r="P36" s="293">
        <f t="shared" si="19"/>
        <v>1.2495899317049895E-2</v>
      </c>
      <c r="Q36" s="293">
        <f t="shared" si="20"/>
        <v>1.3050863551480751E-2</v>
      </c>
      <c r="R36" s="293">
        <f t="shared" si="21"/>
        <v>1.4376449633493507E-2</v>
      </c>
      <c r="S36" s="293">
        <f t="shared" si="22"/>
        <v>1.379483825526991E-2</v>
      </c>
      <c r="T36" s="293">
        <f t="shared" si="23"/>
        <v>1.4311458651687762E-2</v>
      </c>
      <c r="U36" s="293">
        <f t="shared" si="24"/>
        <v>1.1438494497819892E-2</v>
      </c>
      <c r="V36" s="293">
        <f t="shared" si="25"/>
        <v>1.3838725253500724E-2</v>
      </c>
      <c r="W36" s="293">
        <f t="shared" si="26"/>
        <v>1.4920841100211709E-2</v>
      </c>
      <c r="X36" s="293">
        <f t="shared" si="27"/>
        <v>1.2418830553808618E-2</v>
      </c>
      <c r="Y36" s="293">
        <f t="shared" si="28"/>
        <v>1.439296053384799E-2</v>
      </c>
      <c r="Z36" s="293">
        <f t="shared" si="29"/>
        <v>1.6591144253755307E-2</v>
      </c>
      <c r="AA36" s="293">
        <f t="shared" si="30"/>
        <v>1.3189840115124174E-2</v>
      </c>
      <c r="AB36" s="5"/>
      <c r="AG36" s="5"/>
      <c r="AH36" s="5"/>
      <c r="AI36" s="5"/>
      <c r="AJ36" s="5"/>
    </row>
    <row r="37" spans="2:53" ht="3.75" customHeight="1">
      <c r="B37" s="67"/>
      <c r="C37" s="238"/>
      <c r="D37" s="238"/>
      <c r="E37" s="238"/>
      <c r="F37" s="238"/>
      <c r="G37" s="238"/>
      <c r="H37" s="213"/>
      <c r="I37" s="213"/>
      <c r="J37" s="213"/>
      <c r="K37" s="213"/>
      <c r="L37" s="213"/>
      <c r="M37" s="213"/>
      <c r="N37" s="213"/>
      <c r="O37" s="240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5"/>
      <c r="AG37" s="5"/>
      <c r="AH37" s="5"/>
      <c r="AI37" s="5"/>
      <c r="AJ37" s="5"/>
    </row>
    <row r="38" spans="2:53">
      <c r="B38" s="78" t="s">
        <v>372</v>
      </c>
      <c r="C38" s="243">
        <v>12479</v>
      </c>
      <c r="D38" s="243">
        <v>16421</v>
      </c>
      <c r="E38" s="243">
        <v>17686</v>
      </c>
      <c r="F38" s="243">
        <v>16908</v>
      </c>
      <c r="G38" s="243">
        <v>15272</v>
      </c>
      <c r="H38" s="243">
        <v>17734</v>
      </c>
      <c r="I38" s="243">
        <v>19339</v>
      </c>
      <c r="J38" s="243">
        <v>20865</v>
      </c>
      <c r="K38" s="243">
        <v>23838</v>
      </c>
      <c r="L38" s="243">
        <v>23029</v>
      </c>
      <c r="M38" s="243">
        <v>17178</v>
      </c>
      <c r="N38" s="243">
        <v>19899</v>
      </c>
      <c r="O38" s="240"/>
      <c r="P38" s="294">
        <f t="shared" si="19"/>
        <v>0.18608153648862247</v>
      </c>
      <c r="Q38" s="294">
        <f t="shared" si="20"/>
        <v>0.17324836732325416</v>
      </c>
      <c r="R38" s="294">
        <f t="shared" si="21"/>
        <v>0.17308501580528671</v>
      </c>
      <c r="S38" s="294">
        <f t="shared" si="22"/>
        <v>0.17012627660109675</v>
      </c>
      <c r="T38" s="294">
        <f t="shared" si="23"/>
        <v>0.16094594737008505</v>
      </c>
      <c r="U38" s="294">
        <f t="shared" si="24"/>
        <v>0.16736820249532833</v>
      </c>
      <c r="V38" s="294">
        <f t="shared" si="25"/>
        <v>0.18676001931434089</v>
      </c>
      <c r="W38" s="294">
        <f t="shared" si="26"/>
        <v>0.1759883264872342</v>
      </c>
      <c r="X38" s="294">
        <f t="shared" si="27"/>
        <v>0.18062238117247703</v>
      </c>
      <c r="Y38" s="294">
        <f t="shared" si="28"/>
        <v>0.18832698189430988</v>
      </c>
      <c r="Z38" s="294">
        <f t="shared" si="29"/>
        <v>0.2043029935419417</v>
      </c>
      <c r="AA38" s="294">
        <f t="shared" si="30"/>
        <v>0.17567913550927439</v>
      </c>
      <c r="AB38" s="5"/>
      <c r="AG38" s="5"/>
      <c r="AH38" s="5"/>
      <c r="AI38" s="5"/>
      <c r="AJ38" s="5"/>
    </row>
    <row r="39" spans="2:53" ht="5.2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2:53" ht="76.5">
      <c r="B40" s="193" t="s">
        <v>373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81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2"/>
      <c r="AZ40" s="82"/>
      <c r="BA40" s="82"/>
    </row>
    <row r="41" spans="2:53" ht="89.25">
      <c r="B41" s="236" t="s">
        <v>351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83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</row>
    <row r="42" spans="2:53" ht="229.5">
      <c r="B42" s="236" t="s">
        <v>411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83"/>
      <c r="U42" s="83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</row>
    <row r="43" spans="2:53" ht="204">
      <c r="B43" s="237" t="s">
        <v>404</v>
      </c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38"/>
      <c r="AI43" s="38"/>
      <c r="AJ43" s="38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</row>
    <row r="44" spans="2:53" ht="7.5" customHeight="1">
      <c r="B44" s="341"/>
      <c r="C44" s="341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341"/>
      <c r="AJ44" s="341"/>
    </row>
    <row r="45" spans="2:53" hidden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</sheetData>
  <mergeCells count="9">
    <mergeCell ref="C3:AA3"/>
    <mergeCell ref="AB4:AB5"/>
    <mergeCell ref="B44:AJ44"/>
    <mergeCell ref="B4:B5"/>
    <mergeCell ref="B22:B23"/>
    <mergeCell ref="C22:N22"/>
    <mergeCell ref="P22:AA22"/>
    <mergeCell ref="P4:AA4"/>
    <mergeCell ref="C4:N4"/>
  </mergeCells>
  <hyperlinks>
    <hyperlink ref="AB4:AB5" location="Índice!C7" display="Regresar" xr:uid="{00000000-0004-0000-0600-000000000000}"/>
  </hyperlink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I75"/>
  <sheetViews>
    <sheetView showGridLines="0" zoomScaleNormal="100" workbookViewId="0">
      <pane xSplit="2" ySplit="7" topLeftCell="O8" activePane="bottomRight" state="frozen"/>
      <selection pane="topRight" activeCell="C1" sqref="C1"/>
      <selection pane="bottomLeft" activeCell="A8" sqref="A8"/>
      <selection pane="bottomRight" activeCell="B6" sqref="B6"/>
    </sheetView>
  </sheetViews>
  <sheetFormatPr baseColWidth="10" defaultColWidth="0" defaultRowHeight="18" zeroHeight="1"/>
  <cols>
    <col min="1" max="1" width="2.28515625" style="1" customWidth="1"/>
    <col min="2" max="2" width="42.85546875" style="1" customWidth="1"/>
    <col min="3" max="14" width="11.42578125" style="1" customWidth="1"/>
    <col min="15" max="15" width="2.85546875" style="5" customWidth="1"/>
    <col min="16" max="27" width="11.42578125" style="75" customWidth="1"/>
    <col min="28" max="28" width="2.85546875" style="5" customWidth="1"/>
    <col min="29" max="40" width="11.42578125" style="1" customWidth="1"/>
    <col min="41" max="41" width="4.7109375" style="5" customWidth="1"/>
    <col min="42" max="54" width="11.42578125" style="92" customWidth="1"/>
    <col min="55" max="55" width="14.5703125" style="1" hidden="1" customWidth="1"/>
    <col min="56" max="61" width="0" style="1" hidden="1" customWidth="1"/>
    <col min="62" max="16384" width="11.42578125" style="1" hidden="1"/>
  </cols>
  <sheetData>
    <row r="1" spans="2:61" ht="7.5" customHeight="1"/>
    <row r="2" spans="2:61" ht="60" customHeight="1">
      <c r="B2" s="5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93"/>
    </row>
    <row r="3" spans="2:61" ht="41.25" customHeight="1">
      <c r="B3" s="5"/>
      <c r="C3" s="320" t="s">
        <v>385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  <c r="AF3" s="320"/>
      <c r="AG3" s="320"/>
      <c r="AH3" s="320"/>
      <c r="AI3" s="320"/>
      <c r="AJ3" s="320"/>
      <c r="AK3" s="320"/>
      <c r="AL3" s="320"/>
      <c r="AM3" s="320"/>
      <c r="AN3" s="320"/>
      <c r="AO3" s="320"/>
      <c r="AP3" s="320"/>
      <c r="AQ3" s="320"/>
      <c r="AR3" s="320"/>
      <c r="AS3" s="320"/>
      <c r="AT3" s="320"/>
      <c r="AU3" s="320"/>
      <c r="AV3" s="320"/>
      <c r="AW3" s="320"/>
      <c r="AX3" s="320"/>
      <c r="AY3" s="320"/>
      <c r="AZ3" s="68"/>
      <c r="BA3" s="68"/>
    </row>
    <row r="4" spans="2:61" ht="22.5" customHeight="1">
      <c r="B4" s="343" t="s">
        <v>412</v>
      </c>
      <c r="C4" s="330" t="s">
        <v>3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P4" s="330" t="s">
        <v>325</v>
      </c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C4" s="345" t="s">
        <v>326</v>
      </c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P4" s="345" t="s">
        <v>327</v>
      </c>
      <c r="AQ4" s="345"/>
      <c r="AR4" s="345"/>
      <c r="AS4" s="345"/>
      <c r="AT4" s="345"/>
      <c r="AU4" s="345"/>
      <c r="AV4" s="345"/>
      <c r="AW4" s="345"/>
      <c r="AX4" s="345"/>
      <c r="AY4" s="345"/>
      <c r="AZ4" s="345"/>
      <c r="BA4" s="345"/>
      <c r="BB4" s="331" t="s">
        <v>369</v>
      </c>
    </row>
    <row r="5" spans="2:61" ht="22.5" customHeight="1">
      <c r="B5" s="344"/>
      <c r="C5" s="244">
        <v>2010</v>
      </c>
      <c r="D5" s="244">
        <v>2011</v>
      </c>
      <c r="E5" s="244">
        <v>2012</v>
      </c>
      <c r="F5" s="244">
        <v>2013</v>
      </c>
      <c r="G5" s="244">
        <v>2014</v>
      </c>
      <c r="H5" s="244">
        <v>2015</v>
      </c>
      <c r="I5" s="244">
        <v>2016</v>
      </c>
      <c r="J5" s="244">
        <v>2017</v>
      </c>
      <c r="K5" s="244">
        <v>2018</v>
      </c>
      <c r="L5" s="244">
        <v>2019</v>
      </c>
      <c r="M5" s="244">
        <v>2020</v>
      </c>
      <c r="N5" s="244">
        <v>2021</v>
      </c>
      <c r="P5" s="245">
        <v>2010</v>
      </c>
      <c r="Q5" s="245">
        <v>2011</v>
      </c>
      <c r="R5" s="245">
        <v>2012</v>
      </c>
      <c r="S5" s="245">
        <v>2013</v>
      </c>
      <c r="T5" s="245">
        <v>2014</v>
      </c>
      <c r="U5" s="245">
        <v>2015</v>
      </c>
      <c r="V5" s="245">
        <v>2016</v>
      </c>
      <c r="W5" s="245">
        <v>2017</v>
      </c>
      <c r="X5" s="245">
        <v>2018</v>
      </c>
      <c r="Y5" s="245">
        <v>2019</v>
      </c>
      <c r="Z5" s="245">
        <v>2020</v>
      </c>
      <c r="AA5" s="245">
        <v>2021</v>
      </c>
      <c r="AC5" s="165">
        <v>2010</v>
      </c>
      <c r="AD5" s="165">
        <v>2011</v>
      </c>
      <c r="AE5" s="165">
        <v>2012</v>
      </c>
      <c r="AF5" s="165">
        <v>2013</v>
      </c>
      <c r="AG5" s="165">
        <v>2014</v>
      </c>
      <c r="AH5" s="165">
        <v>2015</v>
      </c>
      <c r="AI5" s="165">
        <v>2016</v>
      </c>
      <c r="AJ5" s="165">
        <v>2017</v>
      </c>
      <c r="AK5" s="165">
        <v>2018</v>
      </c>
      <c r="AL5" s="165">
        <v>2019</v>
      </c>
      <c r="AM5" s="165">
        <v>2020</v>
      </c>
      <c r="AN5" s="165">
        <v>2021</v>
      </c>
      <c r="AP5" s="165">
        <v>2010</v>
      </c>
      <c r="AQ5" s="165">
        <v>2011</v>
      </c>
      <c r="AR5" s="165">
        <v>2012</v>
      </c>
      <c r="AS5" s="165">
        <v>2013</v>
      </c>
      <c r="AT5" s="165">
        <v>2014</v>
      </c>
      <c r="AU5" s="165">
        <v>2015</v>
      </c>
      <c r="AV5" s="165">
        <v>2016</v>
      </c>
      <c r="AW5" s="165">
        <v>2017</v>
      </c>
      <c r="AX5" s="165">
        <v>2018</v>
      </c>
      <c r="AY5" s="165">
        <v>2019</v>
      </c>
      <c r="AZ5" s="165">
        <v>2020</v>
      </c>
      <c r="BA5" s="165">
        <v>2021</v>
      </c>
      <c r="BB5" s="331"/>
    </row>
    <row r="6" spans="2:61">
      <c r="B6" s="167" t="s">
        <v>3</v>
      </c>
      <c r="C6" s="166">
        <f>SUM(C9:C64)</f>
        <v>728686</v>
      </c>
      <c r="D6" s="166">
        <f>SUM(D9:D64)</f>
        <v>820805</v>
      </c>
      <c r="E6" s="166">
        <f t="shared" ref="E6:N6" si="0">SUM(E9:E64)</f>
        <v>892388</v>
      </c>
      <c r="F6" s="166">
        <f t="shared" si="0"/>
        <v>915071</v>
      </c>
      <c r="G6" s="166">
        <f t="shared" si="0"/>
        <v>774807</v>
      </c>
      <c r="H6" s="166">
        <f t="shared" si="0"/>
        <v>864032</v>
      </c>
      <c r="I6" s="166">
        <f t="shared" si="0"/>
        <v>889014</v>
      </c>
      <c r="J6" s="166">
        <f t="shared" si="0"/>
        <v>838513</v>
      </c>
      <c r="K6" s="166">
        <f t="shared" si="0"/>
        <v>761901</v>
      </c>
      <c r="L6" s="166">
        <f t="shared" si="0"/>
        <v>843593</v>
      </c>
      <c r="M6" s="166">
        <f>SUM(M9:M64)</f>
        <v>628254</v>
      </c>
      <c r="N6" s="166">
        <f t="shared" si="0"/>
        <v>813861</v>
      </c>
      <c r="O6" s="94"/>
      <c r="P6" s="166">
        <f>SUM(P9:P64)</f>
        <v>67954</v>
      </c>
      <c r="Q6" s="166">
        <f t="shared" ref="Q6:AA6" si="1">SUM(Q9:Q64)</f>
        <v>96294</v>
      </c>
      <c r="R6" s="166">
        <f t="shared" si="1"/>
        <v>104067</v>
      </c>
      <c r="S6" s="166">
        <f t="shared" si="1"/>
        <v>103571</v>
      </c>
      <c r="T6" s="166">
        <f t="shared" si="1"/>
        <v>96607</v>
      </c>
      <c r="U6" s="166">
        <f t="shared" si="1"/>
        <v>107903</v>
      </c>
      <c r="V6" s="166">
        <f t="shared" si="1"/>
        <v>105470</v>
      </c>
      <c r="W6" s="166">
        <f t="shared" si="1"/>
        <v>118559</v>
      </c>
      <c r="X6" s="166">
        <f t="shared" si="1"/>
        <v>131977</v>
      </c>
      <c r="Y6" s="166">
        <f t="shared" si="1"/>
        <v>122286</v>
      </c>
      <c r="Z6" s="166">
        <f t="shared" si="1"/>
        <v>84081</v>
      </c>
      <c r="AA6" s="166">
        <f t="shared" si="1"/>
        <v>113269</v>
      </c>
      <c r="AB6" s="94"/>
      <c r="AC6" s="297">
        <v>1</v>
      </c>
      <c r="AD6" s="297">
        <v>1</v>
      </c>
      <c r="AE6" s="297">
        <v>1</v>
      </c>
      <c r="AF6" s="297">
        <v>1</v>
      </c>
      <c r="AG6" s="297">
        <v>1</v>
      </c>
      <c r="AH6" s="297">
        <v>1</v>
      </c>
      <c r="AI6" s="297">
        <v>1</v>
      </c>
      <c r="AJ6" s="297">
        <v>1</v>
      </c>
      <c r="AK6" s="297">
        <v>1</v>
      </c>
      <c r="AL6" s="297">
        <v>1</v>
      </c>
      <c r="AM6" s="297">
        <v>1</v>
      </c>
      <c r="AN6" s="297">
        <v>1</v>
      </c>
      <c r="AO6" s="95"/>
      <c r="AP6" s="297">
        <v>1</v>
      </c>
      <c r="AQ6" s="297">
        <v>1</v>
      </c>
      <c r="AR6" s="297">
        <v>1</v>
      </c>
      <c r="AS6" s="297">
        <v>1</v>
      </c>
      <c r="AT6" s="297">
        <v>1</v>
      </c>
      <c r="AU6" s="297">
        <v>1</v>
      </c>
      <c r="AV6" s="297">
        <v>1</v>
      </c>
      <c r="AW6" s="297">
        <v>1</v>
      </c>
      <c r="AX6" s="297">
        <v>1</v>
      </c>
      <c r="AY6" s="297">
        <v>1</v>
      </c>
      <c r="AZ6" s="297">
        <v>1</v>
      </c>
      <c r="BA6" s="297">
        <v>1</v>
      </c>
      <c r="BB6" s="331"/>
    </row>
    <row r="7" spans="2:61">
      <c r="B7" s="167" t="s">
        <v>221</v>
      </c>
      <c r="C7" s="166">
        <f>SUM(C9:C58)</f>
        <v>501868</v>
      </c>
      <c r="D7" s="166">
        <f t="shared" ref="D7:N7" si="2">SUM(D9:D58)</f>
        <v>553789</v>
      </c>
      <c r="E7" s="166">
        <f t="shared" si="2"/>
        <v>612492</v>
      </c>
      <c r="F7" s="166">
        <f t="shared" si="2"/>
        <v>635901</v>
      </c>
      <c r="G7" s="166">
        <f t="shared" si="2"/>
        <v>524804</v>
      </c>
      <c r="H7" s="166">
        <f t="shared" si="2"/>
        <v>588755</v>
      </c>
      <c r="I7" s="166">
        <f t="shared" si="2"/>
        <v>608851</v>
      </c>
      <c r="J7" s="166">
        <f t="shared" si="2"/>
        <v>565037</v>
      </c>
      <c r="K7" s="166">
        <f t="shared" si="2"/>
        <v>587226</v>
      </c>
      <c r="L7" s="166">
        <f t="shared" si="2"/>
        <v>639426</v>
      </c>
      <c r="M7" s="166">
        <f>SUM(M9:M58)</f>
        <v>478760</v>
      </c>
      <c r="N7" s="166">
        <f t="shared" si="2"/>
        <v>641727</v>
      </c>
      <c r="O7" s="94"/>
      <c r="P7" s="166">
        <f>SUM(P9:P58)</f>
        <v>43691</v>
      </c>
      <c r="Q7" s="166">
        <f t="shared" ref="Q7:AA7" si="3">SUM(Q9:Q58)</f>
        <v>63191</v>
      </c>
      <c r="R7" s="166">
        <f t="shared" si="3"/>
        <v>66899</v>
      </c>
      <c r="S7" s="166">
        <f t="shared" si="3"/>
        <v>65953</v>
      </c>
      <c r="T7" s="166">
        <f t="shared" si="3"/>
        <v>63048</v>
      </c>
      <c r="U7" s="166">
        <f t="shared" si="3"/>
        <v>74288</v>
      </c>
      <c r="V7" s="166">
        <f t="shared" si="3"/>
        <v>69048</v>
      </c>
      <c r="W7" s="166">
        <f t="shared" si="3"/>
        <v>82322</v>
      </c>
      <c r="X7" s="166">
        <f t="shared" si="3"/>
        <v>90494</v>
      </c>
      <c r="Y7" s="166">
        <f t="shared" si="3"/>
        <v>80193</v>
      </c>
      <c r="Z7" s="166">
        <f t="shared" si="3"/>
        <v>54794</v>
      </c>
      <c r="AA7" s="166">
        <f t="shared" si="3"/>
        <v>79260</v>
      </c>
      <c r="AB7" s="94"/>
      <c r="AC7" s="302">
        <f>C7/C6</f>
        <v>0.68873012518423571</v>
      </c>
      <c r="AD7" s="302">
        <f>D7/D6</f>
        <v>0.67469009082547016</v>
      </c>
      <c r="AE7" s="302">
        <f t="shared" ref="AE7:AN7" si="4">E7/E6</f>
        <v>0.68635167662496577</v>
      </c>
      <c r="AF7" s="302">
        <f t="shared" si="4"/>
        <v>0.69491984774951887</v>
      </c>
      <c r="AG7" s="302">
        <f t="shared" si="4"/>
        <v>0.67733512990977107</v>
      </c>
      <c r="AH7" s="302">
        <f t="shared" si="4"/>
        <v>0.68140416095700163</v>
      </c>
      <c r="AI7" s="302">
        <f t="shared" si="4"/>
        <v>0.68486098081695002</v>
      </c>
      <c r="AJ7" s="302">
        <f t="shared" si="4"/>
        <v>0.6738559807659511</v>
      </c>
      <c r="AK7" s="302">
        <f t="shared" si="4"/>
        <v>0.7707379305185319</v>
      </c>
      <c r="AL7" s="302">
        <f t="shared" si="4"/>
        <v>0.75797926251166148</v>
      </c>
      <c r="AM7" s="302">
        <f t="shared" si="4"/>
        <v>0.76204847084141125</v>
      </c>
      <c r="AN7" s="302">
        <f t="shared" si="4"/>
        <v>0.78849705293655792</v>
      </c>
      <c r="AO7" s="96"/>
      <c r="AP7" s="302">
        <f>P7/P6</f>
        <v>0.6429496424051564</v>
      </c>
      <c r="AQ7" s="302">
        <f>Q7/Q6</f>
        <v>0.65622987932789167</v>
      </c>
      <c r="AR7" s="302">
        <f t="shared" ref="AR7:AT7" si="5">R7/R6</f>
        <v>0.64284547455004948</v>
      </c>
      <c r="AS7" s="302">
        <f t="shared" si="5"/>
        <v>0.63679022120091533</v>
      </c>
      <c r="AT7" s="302">
        <f t="shared" si="5"/>
        <v>0.65262351589429335</v>
      </c>
      <c r="AU7" s="302">
        <f t="shared" ref="AU7" si="6">U7/U6</f>
        <v>0.68847020008711524</v>
      </c>
      <c r="AV7" s="302">
        <f t="shared" ref="AV7:AW7" si="7">V7/V6</f>
        <v>0.65466957428652695</v>
      </c>
      <c r="AW7" s="302">
        <f t="shared" si="7"/>
        <v>0.6943547094695468</v>
      </c>
      <c r="AX7" s="302">
        <f t="shared" ref="AX7" si="8">X7/X6</f>
        <v>0.6856800806201081</v>
      </c>
      <c r="AY7" s="302">
        <f t="shared" ref="AY7:AZ7" si="9">Y7/Y6</f>
        <v>0.6557823463029292</v>
      </c>
      <c r="AZ7" s="302">
        <f t="shared" si="9"/>
        <v>0.65168111701811349</v>
      </c>
      <c r="BA7" s="302">
        <f t="shared" ref="BA7" si="10">AA7/AA6</f>
        <v>0.69975015229233062</v>
      </c>
      <c r="BB7" s="331"/>
      <c r="BC7" s="98"/>
      <c r="BD7" s="98"/>
      <c r="BE7" s="98"/>
      <c r="BF7" s="98"/>
      <c r="BG7" s="98"/>
      <c r="BH7" s="98"/>
      <c r="BI7" s="99"/>
    </row>
    <row r="8" spans="2:61" s="5" customFormat="1" ht="3.75" customHeight="1">
      <c r="B8" s="94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94"/>
      <c r="P8" s="298"/>
      <c r="Q8" s="298"/>
      <c r="R8" s="298"/>
      <c r="S8" s="298"/>
      <c r="T8" s="298"/>
      <c r="U8" s="298"/>
      <c r="V8" s="298"/>
      <c r="W8" s="298"/>
      <c r="X8" s="94"/>
      <c r="Y8" s="94"/>
      <c r="Z8" s="94"/>
      <c r="AA8" s="94"/>
      <c r="AB8" s="94"/>
      <c r="AC8" s="299"/>
      <c r="AD8" s="299"/>
      <c r="AE8" s="299"/>
      <c r="AF8" s="299"/>
      <c r="AG8" s="299"/>
      <c r="AH8" s="299"/>
      <c r="AI8" s="299"/>
      <c r="AJ8" s="300"/>
      <c r="AK8" s="300"/>
      <c r="AL8" s="300"/>
      <c r="AM8" s="300"/>
      <c r="AN8" s="300"/>
      <c r="AO8" s="96"/>
      <c r="AP8" s="299"/>
      <c r="AQ8" s="299"/>
      <c r="AR8" s="299"/>
      <c r="AS8" s="299"/>
      <c r="AT8" s="299"/>
      <c r="AU8" s="299"/>
      <c r="AV8" s="299"/>
      <c r="AW8" s="299"/>
      <c r="AX8" s="300"/>
      <c r="AY8" s="300"/>
      <c r="AZ8" s="300"/>
      <c r="BA8" s="300"/>
      <c r="BB8" s="143"/>
      <c r="BC8" s="301"/>
      <c r="BD8" s="301"/>
      <c r="BE8" s="301"/>
      <c r="BF8" s="301"/>
      <c r="BG8" s="301"/>
      <c r="BH8" s="301"/>
      <c r="BI8" s="37"/>
    </row>
    <row r="9" spans="2:61" ht="18.75" customHeight="1">
      <c r="B9" s="246" t="s">
        <v>254</v>
      </c>
      <c r="C9" s="249">
        <v>15529</v>
      </c>
      <c r="D9" s="249">
        <v>14344</v>
      </c>
      <c r="E9" s="250">
        <v>14218</v>
      </c>
      <c r="F9" s="250">
        <v>16763</v>
      </c>
      <c r="G9" s="250">
        <v>13342</v>
      </c>
      <c r="H9" s="250">
        <v>17105</v>
      </c>
      <c r="I9" s="250">
        <v>15873</v>
      </c>
      <c r="J9" s="250">
        <v>14045</v>
      </c>
      <c r="K9" s="250">
        <v>14092</v>
      </c>
      <c r="L9" s="250">
        <v>21001</v>
      </c>
      <c r="M9" s="250">
        <v>16046</v>
      </c>
      <c r="N9" s="250">
        <v>13522</v>
      </c>
      <c r="O9" s="100"/>
      <c r="P9" s="257">
        <v>685</v>
      </c>
      <c r="Q9" s="257">
        <v>856</v>
      </c>
      <c r="R9" s="257">
        <v>970</v>
      </c>
      <c r="S9" s="257">
        <v>1139</v>
      </c>
      <c r="T9" s="257">
        <v>924</v>
      </c>
      <c r="U9" s="257">
        <v>1084</v>
      </c>
      <c r="V9" s="257">
        <v>1120</v>
      </c>
      <c r="W9" s="257">
        <v>1133</v>
      </c>
      <c r="X9" s="258">
        <v>1245</v>
      </c>
      <c r="Y9" s="257">
        <v>1456</v>
      </c>
      <c r="Z9" s="257">
        <v>1041</v>
      </c>
      <c r="AA9" s="257">
        <f>VLOOKUP(B9,[1]IV.7!$E$2:$H$57,4,0)</f>
        <v>1011</v>
      </c>
      <c r="AC9" s="303">
        <f>C9/$C$6</f>
        <v>2.1310962472175943E-2</v>
      </c>
      <c r="AD9" s="303">
        <f>D9/$D$6</f>
        <v>1.747552707403098E-2</v>
      </c>
      <c r="AE9" s="303">
        <f>E9/$E$6</f>
        <v>1.5932531589398332E-2</v>
      </c>
      <c r="AF9" s="303">
        <f>F9/$F$6</f>
        <v>1.8318797120660583E-2</v>
      </c>
      <c r="AG9" s="303">
        <f>G9/$G$6</f>
        <v>1.7219772149709541E-2</v>
      </c>
      <c r="AH9" s="303">
        <f>H9/$H$6</f>
        <v>1.9796720491833637E-2</v>
      </c>
      <c r="AI9" s="303">
        <f>I9/$I$6</f>
        <v>1.7854611963366157E-2</v>
      </c>
      <c r="AJ9" s="303">
        <f>J9/$J$6</f>
        <v>1.6749889387522914E-2</v>
      </c>
      <c r="AK9" s="303">
        <f>K9/$K$6</f>
        <v>1.8495841323216532E-2</v>
      </c>
      <c r="AL9" s="303">
        <f>L9/$L$6</f>
        <v>2.4894706333504428E-2</v>
      </c>
      <c r="AM9" s="303">
        <f>M9/$M$6</f>
        <v>2.5540625288497966E-2</v>
      </c>
      <c r="AN9" s="303">
        <f>N9/$N$6</f>
        <v>1.6614630753900236E-2</v>
      </c>
      <c r="AO9" s="102"/>
      <c r="AP9" s="303">
        <f>P9/P$6</f>
        <v>1.0080348471024517E-2</v>
      </c>
      <c r="AQ9" s="303">
        <f>Q9/$Q$6</f>
        <v>8.8894427482501502E-3</v>
      </c>
      <c r="AR9" s="303">
        <f t="shared" ref="AR9:BA24" si="11">R9/R$6</f>
        <v>9.3209182545859887E-3</v>
      </c>
      <c r="AS9" s="303">
        <f t="shared" si="11"/>
        <v>1.0997286885325043E-2</v>
      </c>
      <c r="AT9" s="303">
        <f t="shared" si="11"/>
        <v>9.564524309832621E-3</v>
      </c>
      <c r="AU9" s="303">
        <f t="shared" si="11"/>
        <v>1.004605988712084E-2</v>
      </c>
      <c r="AV9" s="303">
        <f t="shared" si="11"/>
        <v>1.0619133402863374E-2</v>
      </c>
      <c r="AW9" s="303">
        <f t="shared" si="11"/>
        <v>9.5564233841378549E-3</v>
      </c>
      <c r="AX9" s="303">
        <f t="shared" si="11"/>
        <v>9.4334618910870832E-3</v>
      </c>
      <c r="AY9" s="303">
        <f t="shared" si="11"/>
        <v>1.1906514237116268E-2</v>
      </c>
      <c r="AZ9" s="303">
        <f t="shared" si="11"/>
        <v>1.2380918400114176E-2</v>
      </c>
      <c r="BA9" s="303">
        <f t="shared" si="11"/>
        <v>8.9256548570217798E-3</v>
      </c>
      <c r="BB9" s="97"/>
      <c r="BC9" s="98"/>
      <c r="BD9" s="98"/>
      <c r="BE9" s="98"/>
      <c r="BF9" s="98"/>
      <c r="BG9" s="98"/>
      <c r="BH9" s="98"/>
      <c r="BI9" s="99"/>
    </row>
    <row r="10" spans="2:61" ht="18.75" customHeight="1">
      <c r="B10" s="69" t="s">
        <v>244</v>
      </c>
      <c r="C10" s="249">
        <v>2953</v>
      </c>
      <c r="D10" s="249">
        <v>3528</v>
      </c>
      <c r="E10" s="250">
        <v>3472</v>
      </c>
      <c r="F10" s="250">
        <v>3533</v>
      </c>
      <c r="G10" s="250">
        <v>3727</v>
      </c>
      <c r="H10" s="250">
        <v>4010</v>
      </c>
      <c r="I10" s="250">
        <v>4157</v>
      </c>
      <c r="J10" s="250">
        <v>5170</v>
      </c>
      <c r="K10" s="250">
        <v>4583</v>
      </c>
      <c r="L10" s="250">
        <v>7103</v>
      </c>
      <c r="M10" s="250">
        <v>5523</v>
      </c>
      <c r="N10" s="250">
        <v>6417</v>
      </c>
      <c r="O10" s="100"/>
      <c r="P10" s="257">
        <v>527</v>
      </c>
      <c r="Q10" s="257">
        <v>839</v>
      </c>
      <c r="R10" s="257">
        <v>1030</v>
      </c>
      <c r="S10" s="257">
        <v>939</v>
      </c>
      <c r="T10" s="257">
        <v>1082</v>
      </c>
      <c r="U10" s="257">
        <v>1010</v>
      </c>
      <c r="V10" s="257">
        <v>1066</v>
      </c>
      <c r="W10" s="257">
        <v>1509</v>
      </c>
      <c r="X10" s="257">
        <v>1361</v>
      </c>
      <c r="Y10" s="257">
        <v>1624</v>
      </c>
      <c r="Z10" s="257">
        <v>1170</v>
      </c>
      <c r="AA10" s="257">
        <f>VLOOKUP(B10,[1]IV.7!$E$2:$H$57,4,0)</f>
        <v>1346</v>
      </c>
      <c r="AC10" s="303">
        <f t="shared" ref="AC10:AC64" si="12">C10/$C$6</f>
        <v>4.0524999794150016E-3</v>
      </c>
      <c r="AD10" s="303">
        <f t="shared" ref="AD10:AD64" si="13">D10/$D$6</f>
        <v>4.298219430924519E-3</v>
      </c>
      <c r="AE10" s="303">
        <f t="shared" ref="AE10:AE64" si="14">E10/$E$6</f>
        <v>3.8906843211697155E-3</v>
      </c>
      <c r="AF10" s="303">
        <f t="shared" ref="AF10:AF64" si="15">F10/$F$6</f>
        <v>3.860902596629114E-3</v>
      </c>
      <c r="AG10" s="303">
        <f t="shared" ref="AG10:AG64" si="16">G10/$G$6</f>
        <v>4.8102301605432059E-3</v>
      </c>
      <c r="AH10" s="303">
        <f t="shared" ref="AH10:AH64" si="17">H10/$H$6</f>
        <v>4.6410318136365317E-3</v>
      </c>
      <c r="AI10" s="303">
        <f t="shared" ref="AI10:AI64" si="18">I10/$I$6</f>
        <v>4.675966857664784E-3</v>
      </c>
      <c r="AJ10" s="303">
        <f t="shared" ref="AJ10:AJ64" si="19">J10/$J$6</f>
        <v>6.1656766203982529E-3</v>
      </c>
      <c r="AK10" s="303">
        <f t="shared" ref="AK10:AK64" si="20">K10/$K$6</f>
        <v>6.0152172001349258E-3</v>
      </c>
      <c r="AL10" s="303">
        <f t="shared" ref="AL10:AL64" si="21">L10/$L$6</f>
        <v>8.4199371023704565E-3</v>
      </c>
      <c r="AM10" s="303">
        <f t="shared" ref="AM10:AM64" si="22">M10/$M$6</f>
        <v>8.7910303794325219E-3</v>
      </c>
      <c r="AN10" s="303">
        <f t="shared" ref="AN10:AN64" si="23">N10/$N$6</f>
        <v>7.8846387773833619E-3</v>
      </c>
      <c r="AO10" s="102"/>
      <c r="AP10" s="303">
        <f t="shared" ref="AP10:AP64" si="24">P10/$P$6</f>
        <v>7.7552461959560877E-3</v>
      </c>
      <c r="AQ10" s="303">
        <f t="shared" ref="AQ10:AQ64" si="25">Q10/$Q$6</f>
        <v>8.7129000768479872E-3</v>
      </c>
      <c r="AR10" s="303">
        <f t="shared" si="11"/>
        <v>9.8974698991995541E-3</v>
      </c>
      <c r="AS10" s="303">
        <f t="shared" si="11"/>
        <v>9.066244412045843E-3</v>
      </c>
      <c r="AT10" s="303">
        <f t="shared" si="11"/>
        <v>1.1200016561946857E-2</v>
      </c>
      <c r="AU10" s="303">
        <f t="shared" si="11"/>
        <v>9.3602587509151736E-3</v>
      </c>
      <c r="AV10" s="303">
        <f t="shared" si="11"/>
        <v>1.0107139470939604E-2</v>
      </c>
      <c r="AW10" s="303">
        <f t="shared" si="11"/>
        <v>1.2727840147099757E-2</v>
      </c>
      <c r="AX10" s="303">
        <f t="shared" si="11"/>
        <v>1.0312402918690377E-2</v>
      </c>
      <c r="AY10" s="303">
        <f t="shared" si="11"/>
        <v>1.3280342802937377E-2</v>
      </c>
      <c r="AZ10" s="303">
        <f t="shared" si="11"/>
        <v>1.3915153245085096E-2</v>
      </c>
      <c r="BA10" s="303">
        <f t="shared" si="11"/>
        <v>1.1883216060881618E-2</v>
      </c>
      <c r="BB10" s="97"/>
      <c r="BC10" s="98"/>
      <c r="BD10" s="98"/>
      <c r="BE10" s="98"/>
      <c r="BF10" s="98"/>
      <c r="BG10" s="98"/>
      <c r="BH10" s="98"/>
      <c r="BI10" s="99"/>
    </row>
    <row r="11" spans="2:61" ht="18.75" customHeight="1">
      <c r="B11" s="246" t="s">
        <v>358</v>
      </c>
      <c r="C11" s="249">
        <v>1492</v>
      </c>
      <c r="D11" s="249">
        <v>2098</v>
      </c>
      <c r="E11" s="250">
        <v>1677</v>
      </c>
      <c r="F11" s="250">
        <v>2372</v>
      </c>
      <c r="G11" s="250">
        <v>1885</v>
      </c>
      <c r="H11" s="250">
        <v>2148</v>
      </c>
      <c r="I11" s="250">
        <v>1863</v>
      </c>
      <c r="J11" s="250">
        <v>2650</v>
      </c>
      <c r="K11" s="250">
        <v>3196</v>
      </c>
      <c r="L11" s="250">
        <v>2772</v>
      </c>
      <c r="M11" s="250">
        <v>1844</v>
      </c>
      <c r="N11" s="250">
        <v>0</v>
      </c>
      <c r="O11" s="100"/>
      <c r="P11" s="257">
        <v>0</v>
      </c>
      <c r="Q11" s="257">
        <v>1023</v>
      </c>
      <c r="R11" s="257">
        <v>0</v>
      </c>
      <c r="S11" s="257">
        <v>1113</v>
      </c>
      <c r="T11" s="257">
        <v>0</v>
      </c>
      <c r="U11" s="257">
        <v>1118</v>
      </c>
      <c r="V11" s="257">
        <v>0</v>
      </c>
      <c r="W11" s="257">
        <v>1632</v>
      </c>
      <c r="X11" s="257">
        <v>1969</v>
      </c>
      <c r="Y11" s="257">
        <v>1552</v>
      </c>
      <c r="Z11" s="257">
        <v>1066</v>
      </c>
      <c r="AA11" s="257">
        <f>VLOOKUP(B11,[1]IV.7!$E$2:$H$57,4,0)</f>
        <v>0</v>
      </c>
      <c r="AC11" s="303">
        <f t="shared" si="12"/>
        <v>2.047521154516486E-3</v>
      </c>
      <c r="AD11" s="303">
        <f t="shared" si="13"/>
        <v>2.5560273146484243E-3</v>
      </c>
      <c r="AE11" s="303">
        <f t="shared" si="14"/>
        <v>1.8792274212562248E-3</v>
      </c>
      <c r="AF11" s="303">
        <f t="shared" si="15"/>
        <v>2.5921485873773727E-3</v>
      </c>
      <c r="AG11" s="303">
        <f t="shared" si="16"/>
        <v>2.4328639261132125E-3</v>
      </c>
      <c r="AH11" s="303">
        <f t="shared" si="17"/>
        <v>2.4860190363319877E-3</v>
      </c>
      <c r="AI11" s="303">
        <f t="shared" si="18"/>
        <v>2.0955800471083694E-3</v>
      </c>
      <c r="AJ11" s="303">
        <f t="shared" si="19"/>
        <v>3.1603564882118703E-3</v>
      </c>
      <c r="AK11" s="303">
        <f t="shared" si="20"/>
        <v>4.1947707116803887E-3</v>
      </c>
      <c r="AL11" s="303">
        <f t="shared" si="21"/>
        <v>3.2859447624624671E-3</v>
      </c>
      <c r="AM11" s="303">
        <f t="shared" si="22"/>
        <v>2.9351185985286208E-3</v>
      </c>
      <c r="AN11" s="303">
        <f t="shared" si="23"/>
        <v>0</v>
      </c>
      <c r="AO11" s="102"/>
      <c r="AP11" s="303">
        <f t="shared" si="24"/>
        <v>0</v>
      </c>
      <c r="AQ11" s="303">
        <f t="shared" si="25"/>
        <v>1.0623714873200822E-2</v>
      </c>
      <c r="AR11" s="303">
        <f t="shared" si="11"/>
        <v>0</v>
      </c>
      <c r="AS11" s="303">
        <f t="shared" si="11"/>
        <v>1.0746251363798746E-2</v>
      </c>
      <c r="AT11" s="303">
        <f t="shared" si="11"/>
        <v>0</v>
      </c>
      <c r="AU11" s="303">
        <f t="shared" si="11"/>
        <v>1.0361157706458578E-2</v>
      </c>
      <c r="AV11" s="303">
        <f t="shared" si="11"/>
        <v>0</v>
      </c>
      <c r="AW11" s="303">
        <f t="shared" si="11"/>
        <v>1.3765298290302718E-2</v>
      </c>
      <c r="AX11" s="303">
        <f t="shared" si="11"/>
        <v>1.4919266235783508E-2</v>
      </c>
      <c r="AY11" s="303">
        <f t="shared" si="11"/>
        <v>1.2691559131871187E-2</v>
      </c>
      <c r="AZ11" s="303">
        <f t="shared" si="11"/>
        <v>1.2678250734410866E-2</v>
      </c>
      <c r="BA11" s="303">
        <f t="shared" si="11"/>
        <v>0</v>
      </c>
      <c r="BB11" s="97"/>
      <c r="BC11" s="98"/>
      <c r="BD11" s="98"/>
      <c r="BE11" s="98"/>
      <c r="BF11" s="98"/>
      <c r="BG11" s="98"/>
      <c r="BH11" s="98"/>
      <c r="BI11" s="99"/>
    </row>
    <row r="12" spans="2:61" ht="18.75" customHeight="1">
      <c r="B12" s="246" t="s">
        <v>259</v>
      </c>
      <c r="C12" s="249">
        <v>5150</v>
      </c>
      <c r="D12" s="249">
        <v>5026</v>
      </c>
      <c r="E12" s="250">
        <v>4805</v>
      </c>
      <c r="F12" s="250">
        <v>5367</v>
      </c>
      <c r="G12" s="250">
        <v>4334</v>
      </c>
      <c r="H12" s="250">
        <v>5728</v>
      </c>
      <c r="I12" s="250">
        <v>6483</v>
      </c>
      <c r="J12" s="250">
        <v>5746</v>
      </c>
      <c r="K12" s="250">
        <v>4062</v>
      </c>
      <c r="L12" s="250">
        <v>7356</v>
      </c>
      <c r="M12" s="250">
        <v>6637</v>
      </c>
      <c r="N12" s="250">
        <v>6498</v>
      </c>
      <c r="O12" s="100"/>
      <c r="P12" s="257">
        <v>76</v>
      </c>
      <c r="Q12" s="257">
        <v>97</v>
      </c>
      <c r="R12" s="257">
        <v>97</v>
      </c>
      <c r="S12" s="257">
        <v>79</v>
      </c>
      <c r="T12" s="257">
        <v>74</v>
      </c>
      <c r="U12" s="257">
        <v>96</v>
      </c>
      <c r="V12" s="257">
        <v>108</v>
      </c>
      <c r="W12" s="257">
        <v>89</v>
      </c>
      <c r="X12" s="257">
        <v>86</v>
      </c>
      <c r="Y12" s="257">
        <v>109</v>
      </c>
      <c r="Z12" s="257">
        <v>107</v>
      </c>
      <c r="AA12" s="257">
        <f>VLOOKUP(B12,[1]IV.7!$E$2:$H$57,4,0)</f>
        <v>115</v>
      </c>
      <c r="AC12" s="303">
        <f t="shared" si="12"/>
        <v>7.0675160494369314E-3</v>
      </c>
      <c r="AD12" s="303">
        <f t="shared" si="13"/>
        <v>6.1232570464361206E-3</v>
      </c>
      <c r="AE12" s="303">
        <f t="shared" si="14"/>
        <v>5.3844291944759454E-3</v>
      </c>
      <c r="AF12" s="303">
        <f t="shared" si="15"/>
        <v>5.8651186629234235E-3</v>
      </c>
      <c r="AG12" s="303">
        <f t="shared" si="16"/>
        <v>5.5936510640714398E-3</v>
      </c>
      <c r="AH12" s="303">
        <f t="shared" si="17"/>
        <v>6.6293840968853004E-3</v>
      </c>
      <c r="AI12" s="303">
        <f t="shared" si="18"/>
        <v>7.2923486019342782E-3</v>
      </c>
      <c r="AJ12" s="303">
        <f t="shared" si="19"/>
        <v>6.8526069363265682E-3</v>
      </c>
      <c r="AK12" s="303">
        <f t="shared" si="20"/>
        <v>5.3314013237940362E-3</v>
      </c>
      <c r="AL12" s="303">
        <f t="shared" si="21"/>
        <v>8.7198447592618713E-3</v>
      </c>
      <c r="AM12" s="303">
        <f t="shared" si="22"/>
        <v>1.0564198556634737E-2</v>
      </c>
      <c r="AN12" s="303">
        <f t="shared" si="23"/>
        <v>7.9841643720487895E-3</v>
      </c>
      <c r="AO12" s="102"/>
      <c r="AP12" s="303">
        <f t="shared" si="24"/>
        <v>1.1184036259822821E-3</v>
      </c>
      <c r="AQ12" s="303">
        <f t="shared" si="25"/>
        <v>1.0073317132947017E-3</v>
      </c>
      <c r="AR12" s="303">
        <f t="shared" si="11"/>
        <v>9.3209182545859874E-4</v>
      </c>
      <c r="AS12" s="303">
        <f t="shared" si="11"/>
        <v>7.6276177694528386E-4</v>
      </c>
      <c r="AT12" s="303">
        <f t="shared" si="11"/>
        <v>7.659900421294523E-4</v>
      </c>
      <c r="AU12" s="303">
        <f t="shared" si="11"/>
        <v>8.8968796048302645E-4</v>
      </c>
      <c r="AV12" s="303">
        <f t="shared" si="11"/>
        <v>1.0239878638475396E-3</v>
      </c>
      <c r="AW12" s="303">
        <f t="shared" si="11"/>
        <v>7.5068109548832222E-4</v>
      </c>
      <c r="AX12" s="303">
        <f t="shared" si="11"/>
        <v>6.5162869287830455E-4</v>
      </c>
      <c r="AY12" s="303">
        <f t="shared" si="11"/>
        <v>8.9135305758631408E-4</v>
      </c>
      <c r="AZ12" s="303">
        <f t="shared" si="11"/>
        <v>1.2725823907898336E-3</v>
      </c>
      <c r="BA12" s="303">
        <f t="shared" si="11"/>
        <v>1.0152822043100937E-3</v>
      </c>
      <c r="BB12" s="97"/>
      <c r="BC12" s="98"/>
      <c r="BD12" s="98"/>
      <c r="BE12" s="98"/>
      <c r="BF12" s="98"/>
      <c r="BG12" s="98"/>
      <c r="BH12" s="98"/>
      <c r="BI12" s="99"/>
    </row>
    <row r="13" spans="2:61" ht="18.75" customHeight="1">
      <c r="B13" s="69" t="s">
        <v>253</v>
      </c>
      <c r="C13" s="249">
        <v>17029</v>
      </c>
      <c r="D13" s="249">
        <v>18834</v>
      </c>
      <c r="E13" s="250">
        <v>18264</v>
      </c>
      <c r="F13" s="250">
        <v>17383</v>
      </c>
      <c r="G13" s="250">
        <v>17311</v>
      </c>
      <c r="H13" s="250">
        <v>18385</v>
      </c>
      <c r="I13" s="250">
        <v>19690</v>
      </c>
      <c r="J13" s="250">
        <v>22002</v>
      </c>
      <c r="K13" s="250">
        <v>19680</v>
      </c>
      <c r="L13" s="250">
        <v>17786</v>
      </c>
      <c r="M13" s="250">
        <v>15817</v>
      </c>
      <c r="N13" s="250">
        <v>19015</v>
      </c>
      <c r="O13" s="100"/>
      <c r="P13" s="257">
        <v>106</v>
      </c>
      <c r="Q13" s="257">
        <v>139</v>
      </c>
      <c r="R13" s="257">
        <v>137</v>
      </c>
      <c r="S13" s="257">
        <v>121</v>
      </c>
      <c r="T13" s="257">
        <v>152</v>
      </c>
      <c r="U13" s="257">
        <v>153</v>
      </c>
      <c r="V13" s="257">
        <v>222</v>
      </c>
      <c r="W13" s="257">
        <v>245</v>
      </c>
      <c r="X13" s="257">
        <v>218</v>
      </c>
      <c r="Y13" s="257">
        <v>145</v>
      </c>
      <c r="Z13" s="257">
        <v>151</v>
      </c>
      <c r="AA13" s="257">
        <f>VLOOKUP(B13,[1]IV.7!$E$2:$H$57,4,0)</f>
        <v>197</v>
      </c>
      <c r="AC13" s="303">
        <f t="shared" si="12"/>
        <v>2.3369462292400292E-2</v>
      </c>
      <c r="AD13" s="303">
        <f t="shared" si="13"/>
        <v>2.2945766655904875E-2</v>
      </c>
      <c r="AE13" s="303">
        <f t="shared" si="14"/>
        <v>2.0466433883019493E-2</v>
      </c>
      <c r="AF13" s="303">
        <f t="shared" si="15"/>
        <v>1.8996340174696827E-2</v>
      </c>
      <c r="AG13" s="303">
        <f t="shared" si="16"/>
        <v>2.2342338156469934E-2</v>
      </c>
      <c r="AH13" s="303">
        <f t="shared" si="17"/>
        <v>2.1278147105662754E-2</v>
      </c>
      <c r="AI13" s="303">
        <f t="shared" si="18"/>
        <v>2.2148132650329465E-2</v>
      </c>
      <c r="AJ13" s="303">
        <f t="shared" si="19"/>
        <v>2.623930696363682E-2</v>
      </c>
      <c r="AK13" s="303">
        <f t="shared" si="20"/>
        <v>2.5830127536254709E-2</v>
      </c>
      <c r="AL13" s="303">
        <f t="shared" si="21"/>
        <v>2.1083626820042365E-2</v>
      </c>
      <c r="AM13" s="303">
        <f t="shared" si="22"/>
        <v>2.5176123033040777E-2</v>
      </c>
      <c r="AN13" s="303">
        <f t="shared" si="23"/>
        <v>2.3363940525470566E-2</v>
      </c>
      <c r="AO13" s="102"/>
      <c r="AP13" s="303">
        <f t="shared" si="24"/>
        <v>1.559878741501604E-3</v>
      </c>
      <c r="AQ13" s="303">
        <f t="shared" si="25"/>
        <v>1.4434959602882837E-3</v>
      </c>
      <c r="AR13" s="303">
        <f t="shared" si="11"/>
        <v>1.3164595885343097E-3</v>
      </c>
      <c r="AS13" s="303">
        <f t="shared" si="11"/>
        <v>1.1682806963339159E-3</v>
      </c>
      <c r="AT13" s="303">
        <f t="shared" si="11"/>
        <v>1.5733849514010371E-3</v>
      </c>
      <c r="AU13" s="303">
        <f t="shared" si="11"/>
        <v>1.4179401870198234E-3</v>
      </c>
      <c r="AV13" s="303">
        <f t="shared" si="11"/>
        <v>2.1048639423532759E-3</v>
      </c>
      <c r="AW13" s="303">
        <f t="shared" si="11"/>
        <v>2.066481667355494E-3</v>
      </c>
      <c r="AX13" s="303">
        <f t="shared" si="11"/>
        <v>1.6518029656682604E-3</v>
      </c>
      <c r="AY13" s="303">
        <f t="shared" si="11"/>
        <v>1.1857448931194086E-3</v>
      </c>
      <c r="AZ13" s="303">
        <f t="shared" si="11"/>
        <v>1.7958872991520082E-3</v>
      </c>
      <c r="BA13" s="303">
        <f t="shared" si="11"/>
        <v>1.7392225586877258E-3</v>
      </c>
      <c r="BB13" s="97"/>
      <c r="BC13" s="98"/>
      <c r="BD13" s="98"/>
      <c r="BE13" s="98"/>
      <c r="BF13" s="98"/>
      <c r="BG13" s="98"/>
      <c r="BH13" s="98"/>
      <c r="BI13" s="99"/>
    </row>
    <row r="14" spans="2:61" ht="18.75" customHeight="1">
      <c r="B14" s="246" t="s">
        <v>234</v>
      </c>
      <c r="C14" s="249">
        <v>2732</v>
      </c>
      <c r="D14" s="249">
        <v>3244</v>
      </c>
      <c r="E14" s="250">
        <v>3272</v>
      </c>
      <c r="F14" s="250">
        <v>3700</v>
      </c>
      <c r="G14" s="250">
        <v>3211</v>
      </c>
      <c r="H14" s="250">
        <v>3825</v>
      </c>
      <c r="I14" s="250">
        <v>3738</v>
      </c>
      <c r="J14" s="250">
        <v>3046</v>
      </c>
      <c r="K14" s="250">
        <v>4165</v>
      </c>
      <c r="L14" s="250">
        <v>3143</v>
      </c>
      <c r="M14" s="250">
        <v>2579</v>
      </c>
      <c r="N14" s="250">
        <v>4527</v>
      </c>
      <c r="O14" s="100"/>
      <c r="P14" s="257">
        <v>41</v>
      </c>
      <c r="Q14" s="257">
        <v>61</v>
      </c>
      <c r="R14" s="257">
        <v>71</v>
      </c>
      <c r="S14" s="257">
        <v>118</v>
      </c>
      <c r="T14" s="257">
        <v>86</v>
      </c>
      <c r="U14" s="257">
        <v>127</v>
      </c>
      <c r="V14" s="257">
        <v>106</v>
      </c>
      <c r="W14" s="257">
        <v>101</v>
      </c>
      <c r="X14" s="257">
        <v>137</v>
      </c>
      <c r="Y14" s="257">
        <v>74</v>
      </c>
      <c r="Z14" s="257">
        <v>66</v>
      </c>
      <c r="AA14" s="257">
        <f>VLOOKUP(B14,[1]IV.7!$E$2:$H$57,4,0)</f>
        <v>114</v>
      </c>
      <c r="AC14" s="303">
        <f t="shared" si="12"/>
        <v>3.7492143392352812E-3</v>
      </c>
      <c r="AD14" s="303">
        <f t="shared" si="13"/>
        <v>3.9522176399997564E-3</v>
      </c>
      <c r="AE14" s="303">
        <f t="shared" si="14"/>
        <v>3.6665665607336717E-3</v>
      </c>
      <c r="AF14" s="303">
        <f t="shared" si="15"/>
        <v>4.0434020966679087E-3</v>
      </c>
      <c r="AG14" s="303">
        <f t="shared" si="16"/>
        <v>4.1442578603445761E-3</v>
      </c>
      <c r="AH14" s="303">
        <f t="shared" si="17"/>
        <v>4.4269193733565424E-3</v>
      </c>
      <c r="AI14" s="303">
        <f t="shared" si="18"/>
        <v>4.2046581943591442E-3</v>
      </c>
      <c r="AJ14" s="303">
        <f t="shared" si="19"/>
        <v>3.6326210804125876E-3</v>
      </c>
      <c r="AK14" s="303">
        <f t="shared" si="20"/>
        <v>5.4665894912856129E-3</v>
      </c>
      <c r="AL14" s="303">
        <f t="shared" si="21"/>
        <v>3.7257302988526458E-3</v>
      </c>
      <c r="AM14" s="303">
        <f t="shared" si="22"/>
        <v>4.1050275843846594E-3</v>
      </c>
      <c r="AN14" s="303">
        <f t="shared" si="23"/>
        <v>5.5623749018567049E-3</v>
      </c>
      <c r="AO14" s="102"/>
      <c r="AP14" s="303">
        <f t="shared" si="24"/>
        <v>6.0334932454307328E-4</v>
      </c>
      <c r="AQ14" s="303">
        <f t="shared" si="25"/>
        <v>6.3347664444305979E-4</v>
      </c>
      <c r="AR14" s="303">
        <f t="shared" si="11"/>
        <v>6.8225277945938674E-4</v>
      </c>
      <c r="AS14" s="303">
        <f t="shared" si="11"/>
        <v>1.1393150592347279E-3</v>
      </c>
      <c r="AT14" s="303">
        <f t="shared" si="11"/>
        <v>8.9020464355585001E-4</v>
      </c>
      <c r="AU14" s="303">
        <f t="shared" si="11"/>
        <v>1.1769830310556703E-3</v>
      </c>
      <c r="AV14" s="303">
        <f t="shared" si="11"/>
        <v>1.0050251256281408E-3</v>
      </c>
      <c r="AW14" s="303">
        <f t="shared" si="11"/>
        <v>8.518965240934893E-4</v>
      </c>
      <c r="AX14" s="303">
        <f t="shared" si="11"/>
        <v>1.0380596619107875E-3</v>
      </c>
      <c r="AY14" s="303">
        <f t="shared" si="11"/>
        <v>6.0513877304024994E-4</v>
      </c>
      <c r="AZ14" s="303">
        <f t="shared" si="11"/>
        <v>7.8495736254326188E-4</v>
      </c>
      <c r="BA14" s="303">
        <f t="shared" si="11"/>
        <v>1.0064536634030493E-3</v>
      </c>
      <c r="BB14" s="97"/>
      <c r="BC14" s="98"/>
      <c r="BD14" s="98"/>
      <c r="BE14" s="98"/>
      <c r="BF14" s="98"/>
      <c r="BG14" s="98"/>
      <c r="BH14" s="98"/>
      <c r="BI14" s="99"/>
    </row>
    <row r="15" spans="2:61" ht="18.75" customHeight="1">
      <c r="B15" s="69" t="s">
        <v>261</v>
      </c>
      <c r="C15" s="249">
        <v>2908</v>
      </c>
      <c r="D15" s="249">
        <v>3306</v>
      </c>
      <c r="E15" s="250">
        <v>3537</v>
      </c>
      <c r="F15" s="250">
        <v>3958</v>
      </c>
      <c r="G15" s="250">
        <v>3391</v>
      </c>
      <c r="H15" s="250">
        <v>3604</v>
      </c>
      <c r="I15" s="250">
        <v>4237</v>
      </c>
      <c r="J15" s="250">
        <v>4631</v>
      </c>
      <c r="K15" s="250">
        <v>4347</v>
      </c>
      <c r="L15" s="250">
        <v>5765</v>
      </c>
      <c r="M15" s="250">
        <v>4985</v>
      </c>
      <c r="N15" s="250">
        <v>4524</v>
      </c>
      <c r="O15" s="100"/>
      <c r="P15" s="257">
        <v>127</v>
      </c>
      <c r="Q15" s="257">
        <v>203</v>
      </c>
      <c r="R15" s="257">
        <v>223</v>
      </c>
      <c r="S15" s="257">
        <v>124</v>
      </c>
      <c r="T15" s="257">
        <v>265</v>
      </c>
      <c r="U15" s="257">
        <v>243</v>
      </c>
      <c r="V15" s="257">
        <v>349</v>
      </c>
      <c r="W15" s="257">
        <v>390</v>
      </c>
      <c r="X15" s="257">
        <v>362</v>
      </c>
      <c r="Y15" s="257">
        <v>394</v>
      </c>
      <c r="Z15" s="257">
        <v>372</v>
      </c>
      <c r="AA15" s="257">
        <f>VLOOKUP(B15,[1]IV.7!$E$2:$H$57,4,0)</f>
        <v>337</v>
      </c>
      <c r="AC15" s="303">
        <f t="shared" si="12"/>
        <v>3.9907449848082715E-3</v>
      </c>
      <c r="AD15" s="303">
        <f t="shared" si="13"/>
        <v>4.0277532422438945E-3</v>
      </c>
      <c r="AE15" s="303">
        <f t="shared" si="14"/>
        <v>3.9635225933114292E-3</v>
      </c>
      <c r="AF15" s="303">
        <f t="shared" si="15"/>
        <v>4.3253474320571845E-3</v>
      </c>
      <c r="AG15" s="303">
        <f t="shared" si="16"/>
        <v>4.3765737790185172E-3</v>
      </c>
      <c r="AH15" s="303">
        <f t="shared" si="17"/>
        <v>4.1711418095626085E-3</v>
      </c>
      <c r="AI15" s="303">
        <f t="shared" si="18"/>
        <v>4.7659541919474833E-3</v>
      </c>
      <c r="AJ15" s="303">
        <f t="shared" si="19"/>
        <v>5.522872036569499E-3</v>
      </c>
      <c r="AK15" s="303">
        <f t="shared" si="20"/>
        <v>5.705465670736749E-3</v>
      </c>
      <c r="AL15" s="303">
        <f t="shared" si="21"/>
        <v>6.8338641975454984E-3</v>
      </c>
      <c r="AM15" s="303">
        <f t="shared" si="22"/>
        <v>7.934688836044021E-3</v>
      </c>
      <c r="AN15" s="303">
        <f t="shared" si="23"/>
        <v>5.5586887687209489E-3</v>
      </c>
      <c r="AO15" s="102"/>
      <c r="AP15" s="303">
        <f t="shared" si="24"/>
        <v>1.8689113223651294E-3</v>
      </c>
      <c r="AQ15" s="303">
        <f t="shared" si="25"/>
        <v>2.1081271938023136E-3</v>
      </c>
      <c r="AR15" s="303">
        <f t="shared" si="11"/>
        <v>2.1428502791470878E-3</v>
      </c>
      <c r="AS15" s="303">
        <f t="shared" si="11"/>
        <v>1.1972463334331039E-3</v>
      </c>
      <c r="AT15" s="303">
        <f t="shared" si="11"/>
        <v>2.7430724481662819E-3</v>
      </c>
      <c r="AU15" s="303">
        <f t="shared" si="11"/>
        <v>2.2520226499726606E-3</v>
      </c>
      <c r="AV15" s="303">
        <f t="shared" si="11"/>
        <v>3.3089978192851048E-3</v>
      </c>
      <c r="AW15" s="303">
        <f t="shared" si="11"/>
        <v>3.2895014296679291E-3</v>
      </c>
      <c r="AX15" s="303">
        <f t="shared" si="11"/>
        <v>2.7429021723482123E-3</v>
      </c>
      <c r="AY15" s="303">
        <f t="shared" si="11"/>
        <v>3.221955088889979E-3</v>
      </c>
      <c r="AZ15" s="303">
        <f t="shared" si="11"/>
        <v>4.424305134334749E-3</v>
      </c>
      <c r="BA15" s="303">
        <f t="shared" si="11"/>
        <v>2.9752182856739267E-3</v>
      </c>
      <c r="BB15" s="97"/>
      <c r="BC15" s="98"/>
      <c r="BD15" s="98"/>
      <c r="BE15" s="98"/>
      <c r="BF15" s="98"/>
      <c r="BG15" s="98"/>
      <c r="BH15" s="98"/>
      <c r="BI15" s="99"/>
    </row>
    <row r="16" spans="2:61" ht="18.75" customHeight="1">
      <c r="B16" s="246" t="s">
        <v>251</v>
      </c>
      <c r="C16" s="249">
        <v>25053</v>
      </c>
      <c r="D16" s="249">
        <v>27607</v>
      </c>
      <c r="E16" s="250">
        <v>26941</v>
      </c>
      <c r="F16" s="250">
        <v>26173</v>
      </c>
      <c r="G16" s="250">
        <v>24617</v>
      </c>
      <c r="H16" s="250">
        <v>24201</v>
      </c>
      <c r="I16" s="250">
        <v>24907</v>
      </c>
      <c r="J16" s="250">
        <v>23044</v>
      </c>
      <c r="K16" s="250">
        <v>24879</v>
      </c>
      <c r="L16" s="250">
        <v>29049</v>
      </c>
      <c r="M16" s="250">
        <v>18588</v>
      </c>
      <c r="N16" s="250">
        <v>21729</v>
      </c>
      <c r="O16" s="100"/>
      <c r="P16" s="257">
        <v>4017</v>
      </c>
      <c r="Q16" s="257">
        <v>5614</v>
      </c>
      <c r="R16" s="257">
        <v>5538</v>
      </c>
      <c r="S16" s="257">
        <v>4903</v>
      </c>
      <c r="T16" s="257">
        <v>4698</v>
      </c>
      <c r="U16" s="257">
        <v>4476</v>
      </c>
      <c r="V16" s="257">
        <v>4950</v>
      </c>
      <c r="W16" s="257">
        <v>5344</v>
      </c>
      <c r="X16" s="257">
        <v>6534</v>
      </c>
      <c r="Y16" s="257">
        <v>5178</v>
      </c>
      <c r="Z16" s="257">
        <v>3312</v>
      </c>
      <c r="AA16" s="257">
        <f>VLOOKUP(B16,[1]IV.7!$E$2:$H$57,4,0)</f>
        <v>3925</v>
      </c>
      <c r="AC16" s="303">
        <f t="shared" si="12"/>
        <v>3.4381063997387079E-2</v>
      </c>
      <c r="AD16" s="303">
        <f t="shared" si="13"/>
        <v>3.3634054373450455E-2</v>
      </c>
      <c r="AE16" s="303">
        <f t="shared" si="14"/>
        <v>3.0189782919537243E-2</v>
      </c>
      <c r="AF16" s="303">
        <f t="shared" si="15"/>
        <v>2.8602152182726805E-2</v>
      </c>
      <c r="AG16" s="303">
        <f t="shared" si="16"/>
        <v>3.177178316664666E-2</v>
      </c>
      <c r="AH16" s="303">
        <f t="shared" si="17"/>
        <v>2.8009379282248805E-2</v>
      </c>
      <c r="AI16" s="303">
        <f t="shared" si="18"/>
        <v>2.801643168724002E-2</v>
      </c>
      <c r="AJ16" s="303">
        <f t="shared" si="19"/>
        <v>2.7481982986548806E-2</v>
      </c>
      <c r="AK16" s="303">
        <f t="shared" si="20"/>
        <v>3.2653848728378093E-2</v>
      </c>
      <c r="AL16" s="303">
        <f t="shared" si="21"/>
        <v>3.4434851877623449E-2</v>
      </c>
      <c r="AM16" s="303">
        <f t="shared" si="22"/>
        <v>2.9586759495363341E-2</v>
      </c>
      <c r="AN16" s="303">
        <f t="shared" si="23"/>
        <v>2.6698662302285035E-2</v>
      </c>
      <c r="AO16" s="102"/>
      <c r="AP16" s="303">
        <f t="shared" si="24"/>
        <v>5.9113517968037203E-2</v>
      </c>
      <c r="AQ16" s="303">
        <f t="shared" si="25"/>
        <v>5.8300621014808818E-2</v>
      </c>
      <c r="AR16" s="303">
        <f t="shared" si="11"/>
        <v>5.3215716797832165E-2</v>
      </c>
      <c r="AS16" s="303">
        <f t="shared" si="11"/>
        <v>4.7339506232439585E-2</v>
      </c>
      <c r="AT16" s="303">
        <f t="shared" si="11"/>
        <v>4.8630016458434691E-2</v>
      </c>
      <c r="AU16" s="303">
        <f t="shared" si="11"/>
        <v>4.148170115752111E-2</v>
      </c>
      <c r="AV16" s="303">
        <f t="shared" si="11"/>
        <v>4.6932777093012232E-2</v>
      </c>
      <c r="AW16" s="303">
        <f t="shared" si="11"/>
        <v>4.5074604205501058E-2</v>
      </c>
      <c r="AX16" s="303">
        <f t="shared" si="11"/>
        <v>4.9508626503102816E-2</v>
      </c>
      <c r="AY16" s="303">
        <f t="shared" si="11"/>
        <v>4.2343359010843434E-2</v>
      </c>
      <c r="AZ16" s="303">
        <f t="shared" si="11"/>
        <v>3.9390587647625507E-2</v>
      </c>
      <c r="BA16" s="303">
        <f t="shared" si="11"/>
        <v>3.4652023060148848E-2</v>
      </c>
      <c r="BB16" s="97"/>
      <c r="BC16" s="98"/>
      <c r="BD16" s="98"/>
      <c r="BE16" s="98"/>
      <c r="BF16" s="98"/>
      <c r="BG16" s="98"/>
      <c r="BH16" s="98"/>
      <c r="BI16" s="99"/>
    </row>
    <row r="17" spans="2:61" ht="18.75" customHeight="1">
      <c r="B17" s="69" t="s">
        <v>359</v>
      </c>
      <c r="C17" s="249">
        <v>1690</v>
      </c>
      <c r="D17" s="249">
        <v>1853</v>
      </c>
      <c r="E17" s="250">
        <v>1848</v>
      </c>
      <c r="F17" s="250">
        <v>1902</v>
      </c>
      <c r="G17" s="250">
        <v>1691</v>
      </c>
      <c r="H17" s="250">
        <v>1749</v>
      </c>
      <c r="I17" s="250">
        <v>1933</v>
      </c>
      <c r="J17" s="250">
        <v>2517</v>
      </c>
      <c r="K17" s="250">
        <v>2824</v>
      </c>
      <c r="L17" s="250">
        <v>2520</v>
      </c>
      <c r="M17" s="250">
        <v>0</v>
      </c>
      <c r="N17" s="250">
        <v>2363</v>
      </c>
      <c r="O17" s="100"/>
      <c r="P17" s="257">
        <v>49</v>
      </c>
      <c r="Q17" s="257">
        <v>96</v>
      </c>
      <c r="R17" s="257">
        <v>0</v>
      </c>
      <c r="S17" s="257">
        <v>0</v>
      </c>
      <c r="T17" s="257">
        <v>0</v>
      </c>
      <c r="U17" s="257">
        <v>0</v>
      </c>
      <c r="V17" s="257">
        <v>0</v>
      </c>
      <c r="W17" s="257">
        <v>136</v>
      </c>
      <c r="X17" s="257">
        <v>122</v>
      </c>
      <c r="Y17" s="257">
        <v>93</v>
      </c>
      <c r="Z17" s="257">
        <v>0</v>
      </c>
      <c r="AA17" s="257">
        <f>VLOOKUP(B17,[1]IV.7!$E$2:$H$57,4,0)</f>
        <v>123</v>
      </c>
      <c r="AC17" s="303">
        <f t="shared" si="12"/>
        <v>2.3192431307860997E-3</v>
      </c>
      <c r="AD17" s="303">
        <f t="shared" si="13"/>
        <v>2.2575398541675551E-3</v>
      </c>
      <c r="AE17" s="303">
        <f t="shared" si="14"/>
        <v>2.0708481064290419E-3</v>
      </c>
      <c r="AF17" s="303">
        <f t="shared" si="15"/>
        <v>2.0785272399628007E-3</v>
      </c>
      <c r="AG17" s="303">
        <f t="shared" si="16"/>
        <v>2.1824789915424101E-3</v>
      </c>
      <c r="AH17" s="303">
        <f t="shared" si="17"/>
        <v>2.0242305840524424E-3</v>
      </c>
      <c r="AI17" s="303">
        <f t="shared" si="18"/>
        <v>2.1743189646057318E-3</v>
      </c>
      <c r="AJ17" s="303">
        <f t="shared" si="19"/>
        <v>3.0017423701242558E-3</v>
      </c>
      <c r="AK17" s="303">
        <f t="shared" si="20"/>
        <v>3.7065183009341108E-3</v>
      </c>
      <c r="AL17" s="303">
        <f t="shared" si="21"/>
        <v>2.9872225113295155E-3</v>
      </c>
      <c r="AM17" s="303">
        <f t="shared" si="22"/>
        <v>0</v>
      </c>
      <c r="AN17" s="303">
        <f t="shared" si="23"/>
        <v>2.9034441999309466E-3</v>
      </c>
      <c r="AO17" s="102"/>
      <c r="AP17" s="303">
        <f t="shared" si="24"/>
        <v>7.2107602201489248E-4</v>
      </c>
      <c r="AQ17" s="303">
        <f t="shared" si="25"/>
        <v>9.9694685027104483E-4</v>
      </c>
      <c r="AR17" s="303">
        <f t="shared" si="11"/>
        <v>0</v>
      </c>
      <c r="AS17" s="303">
        <f t="shared" si="11"/>
        <v>0</v>
      </c>
      <c r="AT17" s="303">
        <f t="shared" si="11"/>
        <v>0</v>
      </c>
      <c r="AU17" s="303">
        <f t="shared" si="11"/>
        <v>0</v>
      </c>
      <c r="AV17" s="303">
        <f t="shared" si="11"/>
        <v>0</v>
      </c>
      <c r="AW17" s="303">
        <f t="shared" si="11"/>
        <v>1.1471081908585598E-3</v>
      </c>
      <c r="AX17" s="303">
        <f t="shared" si="11"/>
        <v>9.2440349454829247E-4</v>
      </c>
      <c r="AY17" s="303">
        <f t="shared" si="11"/>
        <v>7.6051224179382755E-4</v>
      </c>
      <c r="AZ17" s="303">
        <f t="shared" si="11"/>
        <v>0</v>
      </c>
      <c r="BA17" s="303">
        <f t="shared" si="11"/>
        <v>1.085910531566448E-3</v>
      </c>
      <c r="BB17" s="97"/>
      <c r="BC17" s="98"/>
      <c r="BD17" s="98"/>
      <c r="BE17" s="98"/>
      <c r="BF17" s="98"/>
      <c r="BG17" s="98"/>
      <c r="BH17" s="98"/>
      <c r="BI17" s="99"/>
    </row>
    <row r="18" spans="2:61" ht="18.75" customHeight="1">
      <c r="B18" s="246" t="s">
        <v>268</v>
      </c>
      <c r="C18" s="249">
        <v>2122</v>
      </c>
      <c r="D18" s="249">
        <v>2135</v>
      </c>
      <c r="E18" s="250">
        <v>2213</v>
      </c>
      <c r="F18" s="250">
        <v>2374</v>
      </c>
      <c r="G18" s="250">
        <v>1942</v>
      </c>
      <c r="H18" s="250">
        <v>2027</v>
      </c>
      <c r="I18" s="250">
        <v>1996</v>
      </c>
      <c r="J18" s="250">
        <v>2521</v>
      </c>
      <c r="K18" s="250">
        <v>2524</v>
      </c>
      <c r="L18" s="250">
        <v>2531</v>
      </c>
      <c r="M18" s="250">
        <v>0</v>
      </c>
      <c r="N18" s="250">
        <v>2234</v>
      </c>
      <c r="O18" s="100"/>
      <c r="P18" s="257">
        <v>49</v>
      </c>
      <c r="Q18" s="257">
        <v>71</v>
      </c>
      <c r="R18" s="257">
        <v>63</v>
      </c>
      <c r="S18" s="257">
        <v>74</v>
      </c>
      <c r="T18" s="257">
        <v>50</v>
      </c>
      <c r="U18" s="257">
        <v>60</v>
      </c>
      <c r="V18" s="257">
        <v>87</v>
      </c>
      <c r="W18" s="257">
        <v>104</v>
      </c>
      <c r="X18" s="257">
        <v>105</v>
      </c>
      <c r="Y18" s="257">
        <v>92</v>
      </c>
      <c r="Z18" s="257">
        <v>0</v>
      </c>
      <c r="AA18" s="257">
        <f>VLOOKUP(B18,[1]IV.7!$E$2:$H$57,4,0)</f>
        <v>61</v>
      </c>
      <c r="AC18" s="303">
        <f t="shared" si="12"/>
        <v>2.9120910790107124E-3</v>
      </c>
      <c r="AD18" s="303">
        <f t="shared" si="13"/>
        <v>2.6011050127618617E-3</v>
      </c>
      <c r="AE18" s="303">
        <f t="shared" si="14"/>
        <v>2.4798630192248215E-3</v>
      </c>
      <c r="AF18" s="303">
        <f t="shared" si="15"/>
        <v>2.5943342101323284E-3</v>
      </c>
      <c r="AG18" s="303">
        <f t="shared" si="16"/>
        <v>2.506430633693294E-3</v>
      </c>
      <c r="AH18" s="303">
        <f t="shared" si="17"/>
        <v>2.3459779267434541E-3</v>
      </c>
      <c r="AI18" s="303">
        <f t="shared" si="18"/>
        <v>2.2451839903533579E-3</v>
      </c>
      <c r="AJ18" s="303">
        <f t="shared" si="19"/>
        <v>3.0065127195404245E-3</v>
      </c>
      <c r="AK18" s="303">
        <f t="shared" si="20"/>
        <v>3.3127663567838867E-3</v>
      </c>
      <c r="AL18" s="303">
        <f t="shared" si="21"/>
        <v>3.0002619746726206E-3</v>
      </c>
      <c r="AM18" s="303">
        <f t="shared" si="22"/>
        <v>0</v>
      </c>
      <c r="AN18" s="303">
        <f t="shared" si="23"/>
        <v>2.7449404750934129E-3</v>
      </c>
      <c r="AO18" s="102"/>
      <c r="AP18" s="303">
        <f t="shared" si="24"/>
        <v>7.2107602201489248E-4</v>
      </c>
      <c r="AQ18" s="303">
        <f t="shared" si="25"/>
        <v>7.3732527467962696E-4</v>
      </c>
      <c r="AR18" s="303">
        <f t="shared" si="11"/>
        <v>6.0537922684424453E-4</v>
      </c>
      <c r="AS18" s="303">
        <f t="shared" si="11"/>
        <v>7.1448571511330391E-4</v>
      </c>
      <c r="AT18" s="303">
        <f t="shared" si="11"/>
        <v>5.1756083927665699E-4</v>
      </c>
      <c r="AU18" s="303">
        <f t="shared" si="11"/>
        <v>5.5605497530189149E-4</v>
      </c>
      <c r="AV18" s="303">
        <f t="shared" si="11"/>
        <v>8.2487911254385134E-4</v>
      </c>
      <c r="AW18" s="303">
        <f t="shared" si="11"/>
        <v>8.7720038124478104E-4</v>
      </c>
      <c r="AX18" s="303">
        <f t="shared" si="11"/>
        <v>7.9559317153746483E-4</v>
      </c>
      <c r="AY18" s="303">
        <f t="shared" si="11"/>
        <v>7.5233469080679719E-4</v>
      </c>
      <c r="AZ18" s="303">
        <f t="shared" si="11"/>
        <v>0</v>
      </c>
      <c r="BA18" s="303">
        <f t="shared" si="11"/>
        <v>5.3854099532970191E-4</v>
      </c>
      <c r="BB18" s="97"/>
      <c r="BC18" s="98"/>
      <c r="BD18" s="98"/>
      <c r="BE18" s="98"/>
      <c r="BF18" s="98"/>
      <c r="BG18" s="98"/>
      <c r="BH18" s="98"/>
      <c r="BI18" s="99"/>
    </row>
    <row r="19" spans="2:61" ht="18.75" customHeight="1">
      <c r="B19" s="69" t="s">
        <v>233</v>
      </c>
      <c r="C19" s="249">
        <v>3076</v>
      </c>
      <c r="D19" s="249">
        <v>3458</v>
      </c>
      <c r="E19" s="250">
        <v>3897</v>
      </c>
      <c r="F19" s="250">
        <v>4267</v>
      </c>
      <c r="G19" s="250">
        <v>3407</v>
      </c>
      <c r="H19" s="250">
        <v>3668</v>
      </c>
      <c r="I19" s="250">
        <v>4024</v>
      </c>
      <c r="J19" s="250">
        <v>4837</v>
      </c>
      <c r="K19" s="250">
        <v>5795</v>
      </c>
      <c r="L19" s="250">
        <v>6221</v>
      </c>
      <c r="M19" s="250">
        <v>4273</v>
      </c>
      <c r="N19" s="250">
        <v>4568</v>
      </c>
      <c r="O19" s="100"/>
      <c r="P19" s="257">
        <v>63</v>
      </c>
      <c r="Q19" s="257">
        <v>82</v>
      </c>
      <c r="R19" s="257">
        <v>86</v>
      </c>
      <c r="S19" s="257">
        <v>99</v>
      </c>
      <c r="T19" s="257">
        <v>98</v>
      </c>
      <c r="U19" s="257">
        <v>83</v>
      </c>
      <c r="V19" s="257">
        <v>107</v>
      </c>
      <c r="W19" s="257">
        <v>147</v>
      </c>
      <c r="X19" s="257">
        <v>153</v>
      </c>
      <c r="Y19" s="257">
        <v>145</v>
      </c>
      <c r="Z19" s="257">
        <v>103</v>
      </c>
      <c r="AA19" s="257">
        <f>VLOOKUP(B19,[1]IV.7!$E$2:$H$57,4,0)</f>
        <v>108</v>
      </c>
      <c r="AC19" s="303">
        <f t="shared" si="12"/>
        <v>4.2212969646733987E-3</v>
      </c>
      <c r="AD19" s="303">
        <f t="shared" si="13"/>
        <v>4.212937299358557E-3</v>
      </c>
      <c r="AE19" s="303">
        <f t="shared" si="14"/>
        <v>4.3669345620963081E-3</v>
      </c>
      <c r="AF19" s="303">
        <f t="shared" si="15"/>
        <v>4.6630261476978286E-3</v>
      </c>
      <c r="AG19" s="303">
        <f t="shared" si="16"/>
        <v>4.3972240829006446E-3</v>
      </c>
      <c r="AH19" s="303">
        <f t="shared" si="17"/>
        <v>4.2452131402540647E-3</v>
      </c>
      <c r="AI19" s="303">
        <f t="shared" si="18"/>
        <v>4.526362914419795E-3</v>
      </c>
      <c r="AJ19" s="303">
        <f t="shared" si="19"/>
        <v>5.7685450315021949E-3</v>
      </c>
      <c r="AK19" s="303">
        <f t="shared" si="20"/>
        <v>7.6059750545018319E-3</v>
      </c>
      <c r="AL19" s="303">
        <f t="shared" si="21"/>
        <v>7.3744092234051253E-3</v>
      </c>
      <c r="AM19" s="303">
        <f t="shared" si="22"/>
        <v>6.8013892470242931E-3</v>
      </c>
      <c r="AN19" s="303">
        <f t="shared" si="23"/>
        <v>5.6127520547120452E-3</v>
      </c>
      <c r="AO19" s="102"/>
      <c r="AP19" s="303">
        <f t="shared" si="24"/>
        <v>9.2709774259057594E-4</v>
      </c>
      <c r="AQ19" s="303">
        <f t="shared" si="25"/>
        <v>8.515587679398509E-4</v>
      </c>
      <c r="AR19" s="303">
        <f t="shared" si="11"/>
        <v>8.2639069061277832E-4</v>
      </c>
      <c r="AS19" s="303">
        <f t="shared" si="11"/>
        <v>9.5586602427320388E-4</v>
      </c>
      <c r="AT19" s="303">
        <f t="shared" si="11"/>
        <v>1.0144192449822477E-3</v>
      </c>
      <c r="AU19" s="303">
        <f t="shared" si="11"/>
        <v>7.6920938250094994E-4</v>
      </c>
      <c r="AV19" s="303">
        <f t="shared" si="11"/>
        <v>1.0145064947378402E-3</v>
      </c>
      <c r="AW19" s="303">
        <f t="shared" si="11"/>
        <v>1.2398890004132962E-3</v>
      </c>
      <c r="AX19" s="303">
        <f t="shared" si="11"/>
        <v>1.1592929070974487E-3</v>
      </c>
      <c r="AY19" s="303">
        <f t="shared" si="11"/>
        <v>1.1857448931194086E-3</v>
      </c>
      <c r="AZ19" s="303">
        <f t="shared" si="11"/>
        <v>1.2250092173023632E-3</v>
      </c>
      <c r="BA19" s="303">
        <f t="shared" si="11"/>
        <v>9.5348241796078368E-4</v>
      </c>
      <c r="BB19" s="97"/>
      <c r="BC19" s="98"/>
      <c r="BD19" s="98"/>
      <c r="BE19" s="98"/>
      <c r="BF19" s="98"/>
      <c r="BG19" s="98"/>
      <c r="BH19" s="98"/>
      <c r="BI19" s="99"/>
    </row>
    <row r="20" spans="2:61" ht="18.75" customHeight="1">
      <c r="B20" s="246" t="s">
        <v>225</v>
      </c>
      <c r="C20" s="249">
        <v>16599</v>
      </c>
      <c r="D20" s="249">
        <v>16079</v>
      </c>
      <c r="E20" s="250">
        <v>16935</v>
      </c>
      <c r="F20" s="250">
        <v>16304</v>
      </c>
      <c r="G20" s="250">
        <v>16581</v>
      </c>
      <c r="H20" s="250">
        <v>19626</v>
      </c>
      <c r="I20" s="250">
        <v>18780</v>
      </c>
      <c r="J20" s="250">
        <v>11597</v>
      </c>
      <c r="K20" s="250">
        <v>17702</v>
      </c>
      <c r="L20" s="250">
        <v>30521</v>
      </c>
      <c r="M20" s="250">
        <v>22371</v>
      </c>
      <c r="N20" s="250">
        <v>26151</v>
      </c>
      <c r="O20" s="100"/>
      <c r="P20" s="257">
        <v>3296</v>
      </c>
      <c r="Q20" s="257">
        <v>4177</v>
      </c>
      <c r="R20" s="257">
        <v>4505</v>
      </c>
      <c r="S20" s="257">
        <v>4282</v>
      </c>
      <c r="T20" s="257">
        <v>4905</v>
      </c>
      <c r="U20" s="257">
        <v>5570</v>
      </c>
      <c r="V20" s="257">
        <v>5067</v>
      </c>
      <c r="W20" s="257">
        <v>3245</v>
      </c>
      <c r="X20" s="257">
        <v>5550</v>
      </c>
      <c r="Y20" s="257">
        <v>7530</v>
      </c>
      <c r="Z20" s="257">
        <v>4406</v>
      </c>
      <c r="AA20" s="257">
        <f>VLOOKUP(B20,[1]IV.7!$E$2:$H$57,4,0)</f>
        <v>6094</v>
      </c>
      <c r="AC20" s="303">
        <f t="shared" si="12"/>
        <v>2.2779359010602646E-2</v>
      </c>
      <c r="AD20" s="303">
        <f t="shared" si="13"/>
        <v>1.9589305620701627E-2</v>
      </c>
      <c r="AE20" s="303">
        <f t="shared" si="14"/>
        <v>1.8977171364921986E-2</v>
      </c>
      <c r="AF20" s="303">
        <f t="shared" si="15"/>
        <v>1.7817196698398267E-2</v>
      </c>
      <c r="AG20" s="303">
        <f t="shared" si="16"/>
        <v>2.1400168041847842E-2</v>
      </c>
      <c r="AH20" s="303">
        <f t="shared" si="17"/>
        <v>2.2714436502351765E-2</v>
      </c>
      <c r="AI20" s="303">
        <f t="shared" si="18"/>
        <v>2.1124526722863756E-2</v>
      </c>
      <c r="AJ20" s="303">
        <f t="shared" si="19"/>
        <v>1.3830435544827571E-2</v>
      </c>
      <c r="AK20" s="303">
        <f t="shared" si="20"/>
        <v>2.3233989717824231E-2</v>
      </c>
      <c r="AL20" s="303">
        <f t="shared" si="21"/>
        <v>3.6179769154082594E-2</v>
      </c>
      <c r="AM20" s="303">
        <f t="shared" si="22"/>
        <v>3.5608209418483604E-2</v>
      </c>
      <c r="AN20" s="303">
        <f t="shared" si="23"/>
        <v>3.2132022544390258E-2</v>
      </c>
      <c r="AO20" s="102"/>
      <c r="AP20" s="303">
        <f t="shared" si="24"/>
        <v>4.8503399358389501E-2</v>
      </c>
      <c r="AQ20" s="303">
        <f t="shared" si="25"/>
        <v>4.3377572849814111E-2</v>
      </c>
      <c r="AR20" s="303">
        <f t="shared" si="11"/>
        <v>4.3289419316401935E-2</v>
      </c>
      <c r="AS20" s="303">
        <f t="shared" si="11"/>
        <v>4.1343619352907666E-2</v>
      </c>
      <c r="AT20" s="303">
        <f t="shared" si="11"/>
        <v>5.0772718333040048E-2</v>
      </c>
      <c r="AU20" s="303">
        <f t="shared" si="11"/>
        <v>5.1620436873858928E-2</v>
      </c>
      <c r="AV20" s="303">
        <f t="shared" si="11"/>
        <v>4.8042097278847062E-2</v>
      </c>
      <c r="AW20" s="303">
        <f t="shared" si="11"/>
        <v>2.7370338818647255E-2</v>
      </c>
      <c r="AX20" s="303">
        <f t="shared" si="11"/>
        <v>4.2052781924123143E-2</v>
      </c>
      <c r="AY20" s="303">
        <f t="shared" si="11"/>
        <v>6.1576958932338943E-2</v>
      </c>
      <c r="AZ20" s="303">
        <f t="shared" si="11"/>
        <v>5.2401850596448661E-2</v>
      </c>
      <c r="BA20" s="303">
        <f t="shared" si="11"/>
        <v>5.3801128287527922E-2</v>
      </c>
      <c r="BB20" s="97"/>
      <c r="BC20" s="98"/>
      <c r="BD20" s="98"/>
      <c r="BE20" s="98"/>
      <c r="BF20" s="98"/>
      <c r="BG20" s="98"/>
      <c r="BH20" s="98"/>
      <c r="BI20" s="99"/>
    </row>
    <row r="21" spans="2:61" ht="18.75" customHeight="1">
      <c r="B21" s="246" t="s">
        <v>260</v>
      </c>
      <c r="C21" s="249">
        <v>4751</v>
      </c>
      <c r="D21" s="249">
        <v>5198</v>
      </c>
      <c r="E21" s="250">
        <v>5101</v>
      </c>
      <c r="F21" s="250">
        <v>4184</v>
      </c>
      <c r="G21" s="250">
        <v>4055</v>
      </c>
      <c r="H21" s="250">
        <v>6539</v>
      </c>
      <c r="I21" s="250">
        <v>6023</v>
      </c>
      <c r="J21" s="250">
        <v>4084</v>
      </c>
      <c r="K21" s="250">
        <v>5340</v>
      </c>
      <c r="L21" s="250">
        <v>7271</v>
      </c>
      <c r="M21" s="250">
        <v>5708</v>
      </c>
      <c r="N21" s="250">
        <v>5790</v>
      </c>
      <c r="O21" s="100"/>
      <c r="P21" s="257">
        <v>946</v>
      </c>
      <c r="Q21" s="257">
        <v>1234</v>
      </c>
      <c r="R21" s="257">
        <v>1126</v>
      </c>
      <c r="S21" s="257">
        <v>927</v>
      </c>
      <c r="T21" s="257">
        <v>855</v>
      </c>
      <c r="U21" s="257">
        <v>1448</v>
      </c>
      <c r="V21" s="257">
        <v>1433</v>
      </c>
      <c r="W21" s="257">
        <v>1111</v>
      </c>
      <c r="X21" s="257">
        <v>1442</v>
      </c>
      <c r="Y21" s="257">
        <v>1418</v>
      </c>
      <c r="Z21" s="257">
        <v>1182</v>
      </c>
      <c r="AA21" s="257">
        <f>VLOOKUP(B21,[1]IV.7!$E$2:$H$57,4,0)</f>
        <v>1177</v>
      </c>
      <c r="AC21" s="303">
        <f t="shared" si="12"/>
        <v>6.5199550972572552E-3</v>
      </c>
      <c r="AD21" s="303">
        <f t="shared" si="13"/>
        <v>6.3328074268553429E-3</v>
      </c>
      <c r="AE21" s="303">
        <f t="shared" si="14"/>
        <v>5.7161234799212902E-3</v>
      </c>
      <c r="AF21" s="303">
        <f t="shared" si="15"/>
        <v>4.5723228033671707E-3</v>
      </c>
      <c r="AG21" s="303">
        <f t="shared" si="16"/>
        <v>5.2335613901268313E-3</v>
      </c>
      <c r="AH21" s="303">
        <f t="shared" si="17"/>
        <v>7.5680067404910933E-3</v>
      </c>
      <c r="AI21" s="303">
        <f t="shared" si="18"/>
        <v>6.7749214298087543E-3</v>
      </c>
      <c r="AJ21" s="303">
        <f t="shared" si="19"/>
        <v>4.8705267539084071E-3</v>
      </c>
      <c r="AK21" s="303">
        <f t="shared" si="20"/>
        <v>7.0087846058739913E-3</v>
      </c>
      <c r="AL21" s="303">
        <f t="shared" si="21"/>
        <v>8.6190852697924231E-3</v>
      </c>
      <c r="AM21" s="303">
        <f t="shared" si="22"/>
        <v>9.0854972670289403E-3</v>
      </c>
      <c r="AN21" s="303">
        <f t="shared" si="23"/>
        <v>7.1142369520102323E-3</v>
      </c>
      <c r="AO21" s="102"/>
      <c r="AP21" s="303">
        <f t="shared" si="24"/>
        <v>1.3921181976042618E-2</v>
      </c>
      <c r="AQ21" s="303">
        <f t="shared" si="25"/>
        <v>1.2814920971192389E-2</v>
      </c>
      <c r="AR21" s="303">
        <f t="shared" si="11"/>
        <v>1.081995253058126E-2</v>
      </c>
      <c r="AS21" s="303">
        <f t="shared" si="11"/>
        <v>8.9503818636490918E-3</v>
      </c>
      <c r="AT21" s="303">
        <f t="shared" si="11"/>
        <v>8.8502903516308341E-3</v>
      </c>
      <c r="AU21" s="303">
        <f t="shared" si="11"/>
        <v>1.3419460070618982E-2</v>
      </c>
      <c r="AV21" s="303">
        <f t="shared" si="11"/>
        <v>1.3586801934199299E-2</v>
      </c>
      <c r="AW21" s="303">
        <f t="shared" si="11"/>
        <v>9.3708617650283821E-3</v>
      </c>
      <c r="AX21" s="303">
        <f t="shared" si="11"/>
        <v>1.0926146222447851E-2</v>
      </c>
      <c r="AY21" s="303">
        <f t="shared" si="11"/>
        <v>1.1595767299609113E-2</v>
      </c>
      <c r="AZ21" s="303">
        <f t="shared" si="11"/>
        <v>1.4057872765547508E-2</v>
      </c>
      <c r="BA21" s="303">
        <f t="shared" si="11"/>
        <v>1.0391192647591132E-2</v>
      </c>
      <c r="BB21" s="97"/>
      <c r="BC21" s="98"/>
      <c r="BD21" s="98"/>
      <c r="BE21" s="98"/>
      <c r="BF21" s="98"/>
      <c r="BG21" s="98"/>
      <c r="BH21" s="98"/>
      <c r="BI21" s="99"/>
    </row>
    <row r="22" spans="2:61" ht="18.75" customHeight="1">
      <c r="B22" s="246" t="s">
        <v>255</v>
      </c>
      <c r="C22" s="249">
        <v>8084</v>
      </c>
      <c r="D22" s="249">
        <v>7516</v>
      </c>
      <c r="E22" s="250">
        <v>7985</v>
      </c>
      <c r="F22" s="250">
        <v>9434</v>
      </c>
      <c r="G22" s="250">
        <v>9102</v>
      </c>
      <c r="H22" s="250">
        <v>9612</v>
      </c>
      <c r="I22" s="250">
        <v>9081</v>
      </c>
      <c r="J22" s="250">
        <v>9172</v>
      </c>
      <c r="K22" s="250">
        <v>10312</v>
      </c>
      <c r="L22" s="250">
        <v>11812</v>
      </c>
      <c r="M22" s="250">
        <v>6148</v>
      </c>
      <c r="N22" s="250">
        <v>7695</v>
      </c>
      <c r="O22" s="100"/>
      <c r="P22" s="257">
        <v>236</v>
      </c>
      <c r="Q22" s="257">
        <v>297</v>
      </c>
      <c r="R22" s="257">
        <v>382</v>
      </c>
      <c r="S22" s="257">
        <v>459</v>
      </c>
      <c r="T22" s="257">
        <v>430</v>
      </c>
      <c r="U22" s="257">
        <v>332</v>
      </c>
      <c r="V22" s="257">
        <v>401</v>
      </c>
      <c r="W22" s="257">
        <v>528</v>
      </c>
      <c r="X22" s="257">
        <v>482</v>
      </c>
      <c r="Y22" s="257">
        <v>383</v>
      </c>
      <c r="Z22" s="257">
        <v>246</v>
      </c>
      <c r="AA22" s="257">
        <f>VLOOKUP(B22,[1]IV.7!$E$2:$H$57,4,0)</f>
        <v>412</v>
      </c>
      <c r="AC22" s="303">
        <f t="shared" si="12"/>
        <v>1.1093941697795758E-2</v>
      </c>
      <c r="AD22" s="303">
        <f t="shared" si="13"/>
        <v>9.1568642978539366E-3</v>
      </c>
      <c r="AE22" s="303">
        <f t="shared" si="14"/>
        <v>8.9479015854090366E-3</v>
      </c>
      <c r="AF22" s="303">
        <f t="shared" si="15"/>
        <v>1.030958253512569E-2</v>
      </c>
      <c r="AG22" s="303">
        <f t="shared" si="16"/>
        <v>1.1747441620945603E-2</v>
      </c>
      <c r="AH22" s="303">
        <f t="shared" si="17"/>
        <v>1.1124587978223029E-2</v>
      </c>
      <c r="AI22" s="303">
        <f t="shared" si="18"/>
        <v>1.021468728276495E-2</v>
      </c>
      <c r="AJ22" s="303">
        <f t="shared" si="19"/>
        <v>1.0938411211275197E-2</v>
      </c>
      <c r="AK22" s="303">
        <f t="shared" si="20"/>
        <v>1.3534566826923708E-2</v>
      </c>
      <c r="AL22" s="303">
        <f t="shared" si="21"/>
        <v>1.4002012818977873E-2</v>
      </c>
      <c r="AM22" s="303">
        <f t="shared" si="22"/>
        <v>9.7858509456366372E-3</v>
      </c>
      <c r="AN22" s="303">
        <f t="shared" si="23"/>
        <v>9.4549314932156712E-3</v>
      </c>
      <c r="AO22" s="102"/>
      <c r="AP22" s="303">
        <f t="shared" si="24"/>
        <v>3.4729375754186656E-3</v>
      </c>
      <c r="AQ22" s="303">
        <f t="shared" si="25"/>
        <v>3.0843043180260451E-3</v>
      </c>
      <c r="AR22" s="303">
        <f t="shared" si="11"/>
        <v>3.6707121373730383E-3</v>
      </c>
      <c r="AS22" s="303">
        <f t="shared" si="11"/>
        <v>4.4317424761757635E-3</v>
      </c>
      <c r="AT22" s="303">
        <f t="shared" si="11"/>
        <v>4.4510232177792496E-3</v>
      </c>
      <c r="AU22" s="303">
        <f t="shared" si="11"/>
        <v>3.0768375300037998E-3</v>
      </c>
      <c r="AV22" s="303">
        <f t="shared" si="11"/>
        <v>3.8020290129894756E-3</v>
      </c>
      <c r="AW22" s="303">
        <f t="shared" si="11"/>
        <v>4.4534788586273501E-3</v>
      </c>
      <c r="AX22" s="303">
        <f t="shared" si="11"/>
        <v>3.652151511248172E-3</v>
      </c>
      <c r="AY22" s="303">
        <f t="shared" si="11"/>
        <v>3.1320020280326448E-3</v>
      </c>
      <c r="AZ22" s="303">
        <f t="shared" si="11"/>
        <v>2.9257501694794305E-3</v>
      </c>
      <c r="BA22" s="303">
        <f t="shared" si="11"/>
        <v>3.6373588537022485E-3</v>
      </c>
      <c r="BB22" s="97"/>
      <c r="BC22" s="98"/>
      <c r="BD22" s="98"/>
      <c r="BE22" s="98"/>
      <c r="BF22" s="98"/>
      <c r="BG22" s="98"/>
      <c r="BH22" s="98"/>
      <c r="BI22" s="99"/>
    </row>
    <row r="23" spans="2:61" ht="18.75" customHeight="1">
      <c r="B23" s="246" t="s">
        <v>237</v>
      </c>
      <c r="C23" s="249">
        <v>1987</v>
      </c>
      <c r="D23" s="249">
        <v>2573</v>
      </c>
      <c r="E23" s="250">
        <v>2748</v>
      </c>
      <c r="F23" s="250">
        <v>2658</v>
      </c>
      <c r="G23" s="250">
        <v>2575</v>
      </c>
      <c r="H23" s="250">
        <v>2720</v>
      </c>
      <c r="I23" s="250">
        <v>3119</v>
      </c>
      <c r="J23" s="250">
        <v>4003</v>
      </c>
      <c r="K23" s="250">
        <v>4508</v>
      </c>
      <c r="L23" s="250">
        <v>4405</v>
      </c>
      <c r="M23" s="250">
        <v>2651</v>
      </c>
      <c r="N23" s="250">
        <v>3331</v>
      </c>
      <c r="O23" s="100"/>
      <c r="P23" s="257">
        <v>1631</v>
      </c>
      <c r="Q23" s="257">
        <v>2186</v>
      </c>
      <c r="R23" s="257">
        <v>2400</v>
      </c>
      <c r="S23" s="257">
        <v>2267</v>
      </c>
      <c r="T23" s="257">
        <v>2271</v>
      </c>
      <c r="U23" s="257">
        <v>2394</v>
      </c>
      <c r="V23" s="257">
        <v>2785</v>
      </c>
      <c r="W23" s="257">
        <v>3711</v>
      </c>
      <c r="X23" s="257">
        <v>4093</v>
      </c>
      <c r="Y23" s="257">
        <v>3871</v>
      </c>
      <c r="Z23" s="257">
        <v>2295</v>
      </c>
      <c r="AA23" s="257">
        <f>VLOOKUP(B23,[1]IV.7!$E$2:$H$57,4,0)</f>
        <v>2800</v>
      </c>
      <c r="AC23" s="303">
        <f t="shared" si="12"/>
        <v>2.7268260951905212E-3</v>
      </c>
      <c r="AD23" s="303">
        <f t="shared" si="13"/>
        <v>3.1347274931317428E-3</v>
      </c>
      <c r="AE23" s="303">
        <f t="shared" si="14"/>
        <v>3.0793780283912379E-3</v>
      </c>
      <c r="AF23" s="303">
        <f t="shared" si="15"/>
        <v>2.9046926413360276E-3</v>
      </c>
      <c r="AG23" s="303">
        <f t="shared" si="16"/>
        <v>3.3234082810299857E-3</v>
      </c>
      <c r="AH23" s="303">
        <f t="shared" si="17"/>
        <v>3.1480315543868744E-3</v>
      </c>
      <c r="AI23" s="303">
        <f t="shared" si="18"/>
        <v>3.5083811953467549E-3</v>
      </c>
      <c r="AJ23" s="303">
        <f t="shared" si="19"/>
        <v>4.7739271782309871E-3</v>
      </c>
      <c r="AK23" s="303">
        <f t="shared" si="20"/>
        <v>5.9167792140973697E-3</v>
      </c>
      <c r="AL23" s="303">
        <f t="shared" si="21"/>
        <v>5.2217123660343321E-3</v>
      </c>
      <c r="AM23" s="303">
        <f t="shared" si="22"/>
        <v>4.2196309136113734E-3</v>
      </c>
      <c r="AN23" s="303">
        <f t="shared" si="23"/>
        <v>4.0928364917350753E-3</v>
      </c>
      <c r="AO23" s="102"/>
      <c r="AP23" s="303">
        <f t="shared" si="24"/>
        <v>2.4001530447067133E-2</v>
      </c>
      <c r="AQ23" s="303">
        <f t="shared" si="25"/>
        <v>2.2701310569713584E-2</v>
      </c>
      <c r="AR23" s="303">
        <f t="shared" si="11"/>
        <v>2.3062065784542649E-2</v>
      </c>
      <c r="AS23" s="303">
        <f t="shared" si="11"/>
        <v>2.1888366434619728E-2</v>
      </c>
      <c r="AT23" s="303">
        <f t="shared" si="11"/>
        <v>2.3507613319945761E-2</v>
      </c>
      <c r="AU23" s="303">
        <f t="shared" si="11"/>
        <v>2.218659351454547E-2</v>
      </c>
      <c r="AV23" s="303">
        <f t="shared" si="11"/>
        <v>2.6405612970512943E-2</v>
      </c>
      <c r="AW23" s="303">
        <f t="shared" si="11"/>
        <v>3.1300871296147913E-2</v>
      </c>
      <c r="AX23" s="303">
        <f t="shared" si="11"/>
        <v>3.1012979534312798E-2</v>
      </c>
      <c r="AY23" s="303">
        <f t="shared" si="11"/>
        <v>3.1655299870794691E-2</v>
      </c>
      <c r="AZ23" s="303">
        <f t="shared" si="11"/>
        <v>2.7295108288436152E-2</v>
      </c>
      <c r="BA23" s="303">
        <f t="shared" si="11"/>
        <v>2.4719914539724022E-2</v>
      </c>
      <c r="BB23" s="97"/>
      <c r="BC23" s="98"/>
      <c r="BD23" s="98"/>
      <c r="BE23" s="98"/>
      <c r="BF23" s="98"/>
      <c r="BG23" s="98"/>
      <c r="BH23" s="98"/>
      <c r="BI23" s="99"/>
    </row>
    <row r="24" spans="2:61" ht="18.75" customHeight="1">
      <c r="B24" s="69" t="s">
        <v>232</v>
      </c>
      <c r="C24" s="249">
        <v>2152</v>
      </c>
      <c r="D24" s="249">
        <v>3432</v>
      </c>
      <c r="E24" s="250">
        <v>4383</v>
      </c>
      <c r="F24" s="250">
        <v>2938</v>
      </c>
      <c r="G24" s="250">
        <v>2252</v>
      </c>
      <c r="H24" s="250">
        <v>2668</v>
      </c>
      <c r="I24" s="250">
        <v>2355</v>
      </c>
      <c r="J24" s="250">
        <v>2631</v>
      </c>
      <c r="K24" s="250">
        <v>3503</v>
      </c>
      <c r="L24" s="250">
        <v>3265</v>
      </c>
      <c r="M24" s="250">
        <v>2147</v>
      </c>
      <c r="N24" s="250">
        <v>0</v>
      </c>
      <c r="O24" s="100"/>
      <c r="P24" s="257">
        <v>647</v>
      </c>
      <c r="Q24" s="257">
        <v>1078</v>
      </c>
      <c r="R24" s="257">
        <v>1269</v>
      </c>
      <c r="S24" s="257">
        <v>985</v>
      </c>
      <c r="T24" s="257">
        <v>1027</v>
      </c>
      <c r="U24" s="257">
        <v>1174</v>
      </c>
      <c r="V24" s="257">
        <v>1042</v>
      </c>
      <c r="W24" s="257">
        <v>1388</v>
      </c>
      <c r="X24" s="257">
        <v>1872</v>
      </c>
      <c r="Y24" s="257">
        <v>1517</v>
      </c>
      <c r="Z24" s="257">
        <v>1046</v>
      </c>
      <c r="AA24" s="257">
        <f>VLOOKUP(B24,[1]IV.7!$E$2:$H$57,4,0)</f>
        <v>0</v>
      </c>
      <c r="AC24" s="303">
        <f t="shared" si="12"/>
        <v>2.9532610754151993E-3</v>
      </c>
      <c r="AD24" s="303">
        <f t="shared" si="13"/>
        <v>4.1812610790626275E-3</v>
      </c>
      <c r="AE24" s="303">
        <f t="shared" si="14"/>
        <v>4.9115407199558933E-3</v>
      </c>
      <c r="AF24" s="303">
        <f t="shared" si="15"/>
        <v>3.210679827029815E-3</v>
      </c>
      <c r="AG24" s="303">
        <f t="shared" si="16"/>
        <v>2.9065302714095251E-3</v>
      </c>
      <c r="AH24" s="303">
        <f t="shared" si="17"/>
        <v>3.0878485982000665E-3</v>
      </c>
      <c r="AI24" s="303">
        <f t="shared" si="18"/>
        <v>2.6490021529469729E-3</v>
      </c>
      <c r="AJ24" s="303">
        <f t="shared" si="19"/>
        <v>3.1376973284850682E-3</v>
      </c>
      <c r="AK24" s="303">
        <f t="shared" si="20"/>
        <v>4.5977102011941183E-3</v>
      </c>
      <c r="AL24" s="303">
        <f t="shared" si="21"/>
        <v>3.8703498013852654E-3</v>
      </c>
      <c r="AM24" s="303">
        <f t="shared" si="22"/>
        <v>3.4174076090243755E-3</v>
      </c>
      <c r="AN24" s="303">
        <f t="shared" si="23"/>
        <v>0</v>
      </c>
      <c r="AO24" s="102"/>
      <c r="AP24" s="303">
        <f t="shared" si="24"/>
        <v>9.5211466580333755E-3</v>
      </c>
      <c r="AQ24" s="303">
        <f t="shared" si="25"/>
        <v>1.1194882339501942E-2</v>
      </c>
      <c r="AR24" s="303">
        <f t="shared" si="11"/>
        <v>1.2194067283576927E-2</v>
      </c>
      <c r="AS24" s="303">
        <f t="shared" si="11"/>
        <v>9.510384180900059E-3</v>
      </c>
      <c r="AT24" s="303">
        <f t="shared" si="11"/>
        <v>1.0630699638742535E-2</v>
      </c>
      <c r="AU24" s="303">
        <f t="shared" si="11"/>
        <v>1.0880142350073677E-2</v>
      </c>
      <c r="AV24" s="303">
        <f t="shared" si="11"/>
        <v>9.8795866123068173E-3</v>
      </c>
      <c r="AW24" s="303">
        <f t="shared" si="11"/>
        <v>1.1707251241997655E-2</v>
      </c>
      <c r="AX24" s="303">
        <f t="shared" si="11"/>
        <v>1.4184289686839373E-2</v>
      </c>
      <c r="AY24" s="303">
        <f t="shared" si="11"/>
        <v>1.2405344847325124E-2</v>
      </c>
      <c r="AZ24" s="303">
        <f t="shared" si="11"/>
        <v>1.2440384866973514E-2</v>
      </c>
      <c r="BA24" s="303">
        <f t="shared" si="11"/>
        <v>0</v>
      </c>
      <c r="BB24" s="97"/>
      <c r="BC24" s="98"/>
      <c r="BD24" s="98"/>
      <c r="BE24" s="98"/>
      <c r="BF24" s="98"/>
      <c r="BG24" s="98"/>
      <c r="BH24" s="98"/>
      <c r="BI24" s="99"/>
    </row>
    <row r="25" spans="2:61" ht="18.75" customHeight="1">
      <c r="B25" s="69" t="s">
        <v>238</v>
      </c>
      <c r="C25" s="249">
        <v>2466</v>
      </c>
      <c r="D25" s="251">
        <v>2614</v>
      </c>
      <c r="E25" s="250">
        <v>2570</v>
      </c>
      <c r="F25" s="250">
        <v>2885</v>
      </c>
      <c r="G25" s="250">
        <v>2762</v>
      </c>
      <c r="H25" s="250">
        <v>3231</v>
      </c>
      <c r="I25" s="250">
        <v>3019</v>
      </c>
      <c r="J25" s="250">
        <v>2409</v>
      </c>
      <c r="K25" s="250">
        <v>3280</v>
      </c>
      <c r="L25" s="250">
        <v>2932</v>
      </c>
      <c r="M25" s="250">
        <v>2261</v>
      </c>
      <c r="N25" s="250">
        <v>3968</v>
      </c>
      <c r="O25" s="100"/>
      <c r="P25" s="257">
        <v>18</v>
      </c>
      <c r="Q25" s="257">
        <v>18</v>
      </c>
      <c r="R25" s="257">
        <v>21</v>
      </c>
      <c r="S25" s="257">
        <v>38</v>
      </c>
      <c r="T25" s="257">
        <v>34</v>
      </c>
      <c r="U25" s="257">
        <v>37</v>
      </c>
      <c r="V25" s="257">
        <v>48</v>
      </c>
      <c r="W25" s="257">
        <v>43</v>
      </c>
      <c r="X25" s="257">
        <v>53</v>
      </c>
      <c r="Y25" s="257">
        <v>29</v>
      </c>
      <c r="Z25" s="257">
        <v>30</v>
      </c>
      <c r="AA25" s="257">
        <f>VLOOKUP(B25,[1]IV.7!$E$2:$H$57,4,0)</f>
        <v>57</v>
      </c>
      <c r="AC25" s="303">
        <f t="shared" si="12"/>
        <v>3.3841737044488299E-3</v>
      </c>
      <c r="AD25" s="303">
        <f t="shared" si="13"/>
        <v>3.1846784559060922E-3</v>
      </c>
      <c r="AE25" s="303">
        <f t="shared" si="14"/>
        <v>2.879913221603159E-3</v>
      </c>
      <c r="AF25" s="303">
        <f t="shared" si="15"/>
        <v>3.152760824023491E-3</v>
      </c>
      <c r="AG25" s="303">
        <f t="shared" si="16"/>
        <v>3.5647587076523572E-3</v>
      </c>
      <c r="AH25" s="303">
        <f t="shared" si="17"/>
        <v>3.7394448353764674E-3</v>
      </c>
      <c r="AI25" s="303">
        <f t="shared" si="18"/>
        <v>3.3958970274933801E-3</v>
      </c>
      <c r="AJ25" s="303">
        <f t="shared" si="19"/>
        <v>2.8729429358876966E-3</v>
      </c>
      <c r="AK25" s="303">
        <f t="shared" si="20"/>
        <v>4.305021256042452E-3</v>
      </c>
      <c r="AL25" s="303">
        <f t="shared" si="21"/>
        <v>3.4756096838167222E-3</v>
      </c>
      <c r="AM25" s="303">
        <f t="shared" si="22"/>
        <v>3.598862880300006E-3</v>
      </c>
      <c r="AN25" s="303">
        <f t="shared" si="23"/>
        <v>4.8755254275607259E-3</v>
      </c>
      <c r="AO25" s="102"/>
      <c r="AP25" s="303">
        <f t="shared" si="24"/>
        <v>2.6488506931159316E-4</v>
      </c>
      <c r="AQ25" s="303">
        <f t="shared" si="25"/>
        <v>1.8692753442582093E-4</v>
      </c>
      <c r="AR25" s="303">
        <f t="shared" ref="AR25:AX58" si="26">R25/R$6</f>
        <v>2.0179307561474818E-4</v>
      </c>
      <c r="AS25" s="303">
        <f t="shared" si="26"/>
        <v>3.6689806992304798E-4</v>
      </c>
      <c r="AT25" s="303">
        <f t="shared" si="26"/>
        <v>3.5194137070812672E-4</v>
      </c>
      <c r="AU25" s="303">
        <f t="shared" si="26"/>
        <v>3.429005681028331E-4</v>
      </c>
      <c r="AV25" s="303">
        <f t="shared" si="26"/>
        <v>4.5510571726557314E-4</v>
      </c>
      <c r="AW25" s="303">
        <f t="shared" si="26"/>
        <v>3.6268861916851524E-4</v>
      </c>
      <c r="AX25" s="303">
        <f t="shared" si="26"/>
        <v>4.0158512468081557E-4</v>
      </c>
      <c r="AY25" s="303">
        <f t="shared" ref="AY25:BA64" si="27">Y25/Y$6</f>
        <v>2.3714897862388173E-4</v>
      </c>
      <c r="AZ25" s="303">
        <f t="shared" si="27"/>
        <v>3.567988011560281E-4</v>
      </c>
      <c r="BA25" s="303">
        <f t="shared" si="27"/>
        <v>5.0322683170152466E-4</v>
      </c>
      <c r="BB25" s="97"/>
      <c r="BC25" s="98"/>
      <c r="BD25" s="98"/>
      <c r="BE25" s="98"/>
      <c r="BF25" s="98"/>
      <c r="BG25" s="98"/>
      <c r="BH25" s="98"/>
      <c r="BI25" s="99"/>
    </row>
    <row r="26" spans="2:61" ht="18.75" customHeight="1">
      <c r="B26" s="246" t="s">
        <v>252</v>
      </c>
      <c r="C26" s="249">
        <v>18338</v>
      </c>
      <c r="D26" s="249">
        <v>18461</v>
      </c>
      <c r="E26" s="250">
        <v>22050</v>
      </c>
      <c r="F26" s="250">
        <v>22575</v>
      </c>
      <c r="G26" s="250">
        <v>17547</v>
      </c>
      <c r="H26" s="252">
        <v>25735</v>
      </c>
      <c r="I26" s="252">
        <v>23858</v>
      </c>
      <c r="J26" s="250">
        <v>15120</v>
      </c>
      <c r="K26" s="250">
        <v>22998</v>
      </c>
      <c r="L26" s="250">
        <v>33826</v>
      </c>
      <c r="M26" s="250">
        <v>21462</v>
      </c>
      <c r="N26" s="250">
        <v>24369</v>
      </c>
      <c r="O26" s="100"/>
      <c r="P26" s="257">
        <v>3669</v>
      </c>
      <c r="Q26" s="257">
        <v>4323</v>
      </c>
      <c r="R26" s="257">
        <v>5807</v>
      </c>
      <c r="S26" s="257">
        <v>5141</v>
      </c>
      <c r="T26" s="257">
        <v>4268</v>
      </c>
      <c r="U26" s="257">
        <v>6637</v>
      </c>
      <c r="V26" s="257">
        <v>5250</v>
      </c>
      <c r="W26" s="257">
        <v>3878</v>
      </c>
      <c r="X26" s="257">
        <v>6350</v>
      </c>
      <c r="Y26" s="257">
        <v>7433</v>
      </c>
      <c r="Z26" s="257">
        <v>3916</v>
      </c>
      <c r="AA26" s="257">
        <f>VLOOKUP(B26,[1]IV.7!$E$2:$H$57,4,0)</f>
        <v>5023</v>
      </c>
      <c r="AC26" s="303">
        <f t="shared" si="12"/>
        <v>2.5165846468849409E-2</v>
      </c>
      <c r="AD26" s="303">
        <f t="shared" si="13"/>
        <v>2.2491334726274816E-2</v>
      </c>
      <c r="AE26" s="303">
        <f t="shared" si="14"/>
        <v>2.4708983088073799E-2</v>
      </c>
      <c r="AF26" s="303">
        <f t="shared" si="15"/>
        <v>2.4670216846561632E-2</v>
      </c>
      <c r="AG26" s="303">
        <f t="shared" si="16"/>
        <v>2.2646930138731324E-2</v>
      </c>
      <c r="AH26" s="303">
        <f t="shared" si="17"/>
        <v>2.9784776489759638E-2</v>
      </c>
      <c r="AI26" s="303">
        <f t="shared" si="18"/>
        <v>2.6836472766458119E-2</v>
      </c>
      <c r="AJ26" s="303">
        <f t="shared" si="19"/>
        <v>1.8031920793118293E-2</v>
      </c>
      <c r="AK26" s="303">
        <f t="shared" si="20"/>
        <v>3.0185024038556191E-2</v>
      </c>
      <c r="AL26" s="303">
        <f t="shared" si="21"/>
        <v>4.0097535185806422E-2</v>
      </c>
      <c r="AM26" s="303">
        <f t="shared" si="22"/>
        <v>3.4161342386996342E-2</v>
      </c>
      <c r="AN26" s="303">
        <f t="shared" si="23"/>
        <v>2.994245946175084E-2</v>
      </c>
      <c r="AO26" s="102"/>
      <c r="AP26" s="303">
        <f t="shared" si="24"/>
        <v>5.3992406628013065E-2</v>
      </c>
      <c r="AQ26" s="303">
        <f t="shared" si="25"/>
        <v>4.489376285126799E-2</v>
      </c>
      <c r="AR26" s="303">
        <f t="shared" si="26"/>
        <v>5.5800590004516322E-2</v>
      </c>
      <c r="AS26" s="303">
        <f t="shared" si="26"/>
        <v>4.963744677564183E-2</v>
      </c>
      <c r="AT26" s="303">
        <f t="shared" si="26"/>
        <v>4.417899324065544E-2</v>
      </c>
      <c r="AU26" s="303">
        <f t="shared" si="26"/>
        <v>6.1508947851310898E-2</v>
      </c>
      <c r="AV26" s="303">
        <f t="shared" si="26"/>
        <v>4.977718782592206E-2</v>
      </c>
      <c r="AW26" s="303">
        <f t="shared" si="26"/>
        <v>3.270945267756982E-2</v>
      </c>
      <c r="AX26" s="303">
        <f t="shared" si="26"/>
        <v>4.8114444183456208E-2</v>
      </c>
      <c r="AY26" s="303">
        <f t="shared" si="27"/>
        <v>6.0783736486596997E-2</v>
      </c>
      <c r="AZ26" s="303">
        <f t="shared" si="27"/>
        <v>4.6574136844233539E-2</v>
      </c>
      <c r="BA26" s="303">
        <f t="shared" si="27"/>
        <v>4.4345760976083483E-2</v>
      </c>
      <c r="BB26" s="97"/>
      <c r="BC26" s="98"/>
      <c r="BD26" s="98"/>
      <c r="BE26" s="98"/>
      <c r="BF26" s="98"/>
      <c r="BG26" s="98"/>
      <c r="BH26" s="98"/>
      <c r="BI26" s="99"/>
    </row>
    <row r="27" spans="2:61" ht="18.75" customHeight="1">
      <c r="B27" s="246" t="s">
        <v>267</v>
      </c>
      <c r="C27" s="249">
        <v>1855</v>
      </c>
      <c r="D27" s="249">
        <v>1885</v>
      </c>
      <c r="E27" s="250">
        <v>1732</v>
      </c>
      <c r="F27" s="250">
        <v>2020</v>
      </c>
      <c r="G27" s="250">
        <v>2120</v>
      </c>
      <c r="H27" s="250">
        <v>2229</v>
      </c>
      <c r="I27" s="250">
        <v>2559</v>
      </c>
      <c r="J27" s="250">
        <v>3380</v>
      </c>
      <c r="K27" s="250">
        <v>3396</v>
      </c>
      <c r="L27" s="250">
        <v>4127</v>
      </c>
      <c r="M27" s="250">
        <v>2861</v>
      </c>
      <c r="N27" s="250">
        <v>3332</v>
      </c>
      <c r="O27" s="100"/>
      <c r="P27" s="257">
        <v>114</v>
      </c>
      <c r="Q27" s="257">
        <v>174</v>
      </c>
      <c r="R27" s="257">
        <v>0</v>
      </c>
      <c r="S27" s="257">
        <v>174</v>
      </c>
      <c r="T27" s="257">
        <v>183</v>
      </c>
      <c r="U27" s="257">
        <v>183</v>
      </c>
      <c r="V27" s="257">
        <v>263</v>
      </c>
      <c r="W27" s="257">
        <v>324</v>
      </c>
      <c r="X27" s="257">
        <v>304</v>
      </c>
      <c r="Y27" s="257">
        <v>281</v>
      </c>
      <c r="Z27" s="257">
        <v>249</v>
      </c>
      <c r="AA27" s="257">
        <f>VLOOKUP(B27,[1]IV.7!$E$2:$H$57,4,0)</f>
        <v>285</v>
      </c>
      <c r="AC27" s="303">
        <f t="shared" si="12"/>
        <v>2.5456781110107783E-3</v>
      </c>
      <c r="AD27" s="303">
        <f t="shared" si="13"/>
        <v>2.2965259714548521E-3</v>
      </c>
      <c r="AE27" s="303">
        <f t="shared" si="14"/>
        <v>1.9408598053761367E-3</v>
      </c>
      <c r="AF27" s="303">
        <f t="shared" si="15"/>
        <v>2.2074789825051828E-3</v>
      </c>
      <c r="AG27" s="303">
        <f t="shared" si="16"/>
        <v>2.7361652643819686E-3</v>
      </c>
      <c r="AH27" s="303">
        <f t="shared" si="17"/>
        <v>2.5797655642383617E-3</v>
      </c>
      <c r="AI27" s="303">
        <f t="shared" si="18"/>
        <v>2.8784698553678571E-3</v>
      </c>
      <c r="AJ27" s="303">
        <f t="shared" si="19"/>
        <v>4.0309452566626878E-3</v>
      </c>
      <c r="AK27" s="303">
        <f t="shared" si="20"/>
        <v>4.4572720077805383E-3</v>
      </c>
      <c r="AL27" s="303">
        <f t="shared" si="21"/>
        <v>4.8921695651813141E-3</v>
      </c>
      <c r="AM27" s="303">
        <f t="shared" si="22"/>
        <v>4.5538906238559562E-3</v>
      </c>
      <c r="AN27" s="303">
        <f t="shared" si="23"/>
        <v>4.0940652027803273E-3</v>
      </c>
      <c r="AO27" s="102"/>
      <c r="AP27" s="303">
        <f t="shared" si="24"/>
        <v>1.6776054389734231E-3</v>
      </c>
      <c r="AQ27" s="303">
        <f t="shared" si="25"/>
        <v>1.8069661661162689E-3</v>
      </c>
      <c r="AR27" s="303">
        <f t="shared" si="26"/>
        <v>0</v>
      </c>
      <c r="AS27" s="303">
        <f t="shared" si="26"/>
        <v>1.6800069517529039E-3</v>
      </c>
      <c r="AT27" s="303">
        <f t="shared" si="26"/>
        <v>1.8942726717525646E-3</v>
      </c>
      <c r="AU27" s="303">
        <f t="shared" si="26"/>
        <v>1.6959676746707692E-3</v>
      </c>
      <c r="AV27" s="303">
        <f t="shared" si="26"/>
        <v>2.493600075850953E-3</v>
      </c>
      <c r="AW27" s="303">
        <f t="shared" si="26"/>
        <v>2.7328165723395103E-3</v>
      </c>
      <c r="AX27" s="303">
        <f t="shared" si="26"/>
        <v>2.3034316585465648E-3</v>
      </c>
      <c r="AY27" s="303">
        <f t="shared" si="27"/>
        <v>2.2978918273555437E-3</v>
      </c>
      <c r="AZ27" s="303">
        <f t="shared" si="27"/>
        <v>2.9614300495950335E-3</v>
      </c>
      <c r="BA27" s="303">
        <f t="shared" si="27"/>
        <v>2.5161341585076234E-3</v>
      </c>
      <c r="BB27" s="97"/>
      <c r="BC27" s="98"/>
      <c r="BD27" s="98"/>
      <c r="BE27" s="98"/>
      <c r="BF27" s="98"/>
      <c r="BG27" s="98"/>
      <c r="BH27" s="98"/>
      <c r="BI27" s="99"/>
    </row>
    <row r="28" spans="2:61" ht="18.75" customHeight="1">
      <c r="B28" s="69" t="s">
        <v>236</v>
      </c>
      <c r="C28" s="249">
        <v>2859</v>
      </c>
      <c r="D28" s="249">
        <v>2930</v>
      </c>
      <c r="E28" s="250">
        <v>2865</v>
      </c>
      <c r="F28" s="250">
        <v>2658</v>
      </c>
      <c r="G28" s="250">
        <v>2497</v>
      </c>
      <c r="H28" s="253">
        <v>2363</v>
      </c>
      <c r="I28" s="253">
        <v>2372</v>
      </c>
      <c r="J28" s="250">
        <v>2479</v>
      </c>
      <c r="K28" s="250">
        <v>3749</v>
      </c>
      <c r="L28" s="250">
        <v>3066</v>
      </c>
      <c r="M28" s="250">
        <v>2297</v>
      </c>
      <c r="N28" s="250">
        <v>2445</v>
      </c>
      <c r="O28" s="100"/>
      <c r="P28" s="257">
        <v>49</v>
      </c>
      <c r="Q28" s="257">
        <v>46</v>
      </c>
      <c r="R28" s="257">
        <v>73</v>
      </c>
      <c r="S28" s="257">
        <v>51</v>
      </c>
      <c r="T28" s="257">
        <v>62</v>
      </c>
      <c r="U28" s="257">
        <v>45</v>
      </c>
      <c r="V28" s="257">
        <v>50</v>
      </c>
      <c r="W28" s="257">
        <v>60</v>
      </c>
      <c r="X28" s="257">
        <v>95</v>
      </c>
      <c r="Y28" s="257">
        <v>73</v>
      </c>
      <c r="Z28" s="257">
        <v>43</v>
      </c>
      <c r="AA28" s="257">
        <f>VLOOKUP(B28,[1]IV.7!$E$2:$H$57,4,0)</f>
        <v>48</v>
      </c>
      <c r="AC28" s="303">
        <f t="shared" si="12"/>
        <v>3.9235006573476094E-3</v>
      </c>
      <c r="AD28" s="303">
        <f t="shared" si="13"/>
        <v>3.5696663641181523E-3</v>
      </c>
      <c r="AE28" s="303">
        <f t="shared" si="14"/>
        <v>3.2104869182463234E-3</v>
      </c>
      <c r="AF28" s="303">
        <f t="shared" si="15"/>
        <v>2.9046926413360276E-3</v>
      </c>
      <c r="AG28" s="303">
        <f t="shared" si="16"/>
        <v>3.2227380496046114E-3</v>
      </c>
      <c r="AH28" s="303">
        <f t="shared" si="17"/>
        <v>2.7348524128735971E-3</v>
      </c>
      <c r="AI28" s="303">
        <f t="shared" si="18"/>
        <v>2.6681244614820466E-3</v>
      </c>
      <c r="AJ28" s="303">
        <f t="shared" si="19"/>
        <v>2.9564240506706513E-3</v>
      </c>
      <c r="AK28" s="303">
        <f t="shared" si="20"/>
        <v>4.9205867953973021E-3</v>
      </c>
      <c r="AL28" s="303">
        <f t="shared" si="21"/>
        <v>3.6344540554509104E-3</v>
      </c>
      <c r="AM28" s="303">
        <f t="shared" si="22"/>
        <v>3.6561645449133631E-3</v>
      </c>
      <c r="AN28" s="303">
        <f t="shared" si="23"/>
        <v>3.0041985056416267E-3</v>
      </c>
      <c r="AO28" s="102"/>
      <c r="AP28" s="303">
        <f t="shared" si="24"/>
        <v>7.2107602201489248E-4</v>
      </c>
      <c r="AQ28" s="303">
        <f t="shared" si="25"/>
        <v>4.7770369908820904E-4</v>
      </c>
      <c r="AR28" s="303">
        <f t="shared" si="26"/>
        <v>7.0147116761317232E-4</v>
      </c>
      <c r="AS28" s="303">
        <f t="shared" si="26"/>
        <v>4.9241583068619589E-4</v>
      </c>
      <c r="AT28" s="303">
        <f t="shared" si="26"/>
        <v>6.417754407030547E-4</v>
      </c>
      <c r="AU28" s="303">
        <f t="shared" si="26"/>
        <v>4.1704123147641865E-4</v>
      </c>
      <c r="AV28" s="303">
        <f t="shared" si="26"/>
        <v>4.7406845548497202E-4</v>
      </c>
      <c r="AW28" s="303">
        <f t="shared" si="26"/>
        <v>5.0607714302583528E-4</v>
      </c>
      <c r="AX28" s="303">
        <f t="shared" ref="AX28:AX64" si="28">X28/X$6</f>
        <v>7.1982239329580159E-4</v>
      </c>
      <c r="AY28" s="303">
        <f t="shared" si="27"/>
        <v>5.9696122205321947E-4</v>
      </c>
      <c r="AZ28" s="303">
        <f t="shared" si="27"/>
        <v>5.1141161499030697E-4</v>
      </c>
      <c r="BA28" s="303">
        <f t="shared" si="27"/>
        <v>4.2376996353812608E-4</v>
      </c>
      <c r="BB28" s="97"/>
      <c r="BC28" s="98"/>
      <c r="BD28" s="98"/>
      <c r="BE28" s="98"/>
      <c r="BF28" s="98"/>
      <c r="BG28" s="98"/>
      <c r="BH28" s="98"/>
      <c r="BI28" s="99"/>
    </row>
    <row r="29" spans="2:61" ht="18.75" customHeight="1">
      <c r="B29" s="69" t="s">
        <v>239</v>
      </c>
      <c r="C29" s="249">
        <v>2195</v>
      </c>
      <c r="D29" s="249">
        <v>2223</v>
      </c>
      <c r="E29" s="250">
        <v>2445</v>
      </c>
      <c r="F29" s="250">
        <v>2284</v>
      </c>
      <c r="G29" s="250">
        <v>2146</v>
      </c>
      <c r="H29" s="250">
        <v>2354</v>
      </c>
      <c r="I29" s="250">
        <v>2592</v>
      </c>
      <c r="J29" s="250">
        <v>2957</v>
      </c>
      <c r="K29" s="250">
        <v>3183</v>
      </c>
      <c r="L29" s="250">
        <v>3311</v>
      </c>
      <c r="M29" s="250">
        <v>2416</v>
      </c>
      <c r="N29" s="250">
        <v>2407</v>
      </c>
      <c r="O29" s="100"/>
      <c r="P29" s="257">
        <v>252</v>
      </c>
      <c r="Q29" s="257">
        <v>340</v>
      </c>
      <c r="R29" s="257">
        <v>391</v>
      </c>
      <c r="S29" s="257">
        <v>378</v>
      </c>
      <c r="T29" s="257">
        <v>337</v>
      </c>
      <c r="U29" s="257">
        <v>336</v>
      </c>
      <c r="V29" s="257">
        <v>410</v>
      </c>
      <c r="W29" s="257">
        <v>512</v>
      </c>
      <c r="X29" s="257">
        <v>542</v>
      </c>
      <c r="Y29" s="257">
        <v>521</v>
      </c>
      <c r="Z29" s="257">
        <v>412</v>
      </c>
      <c r="AA29" s="257">
        <f>VLOOKUP(B29,[1]IV.7!$E$2:$H$57,4,0)</f>
        <v>397</v>
      </c>
      <c r="AC29" s="303">
        <f t="shared" si="12"/>
        <v>3.0122714035949643E-3</v>
      </c>
      <c r="AD29" s="303">
        <f t="shared" si="13"/>
        <v>2.7083168353019293E-3</v>
      </c>
      <c r="AE29" s="303">
        <f t="shared" si="14"/>
        <v>2.7398396213306319E-3</v>
      </c>
      <c r="AF29" s="303">
        <f t="shared" si="15"/>
        <v>2.4959811861593253E-3</v>
      </c>
      <c r="AG29" s="303">
        <f t="shared" si="16"/>
        <v>2.7697220081904267E-3</v>
      </c>
      <c r="AH29" s="303">
        <f t="shared" si="17"/>
        <v>2.7244361319951112E-3</v>
      </c>
      <c r="AI29" s="303">
        <f t="shared" si="18"/>
        <v>2.9155896307594708E-3</v>
      </c>
      <c r="AJ29" s="303">
        <f t="shared" si="19"/>
        <v>3.5264808059028304E-3</v>
      </c>
      <c r="AK29" s="303">
        <f t="shared" si="20"/>
        <v>4.177708127433879E-3</v>
      </c>
      <c r="AL29" s="303">
        <f t="shared" si="21"/>
        <v>3.9248784662746132E-3</v>
      </c>
      <c r="AM29" s="303">
        <f t="shared" si="22"/>
        <v>3.8455783807186264E-3</v>
      </c>
      <c r="AN29" s="303">
        <f t="shared" si="23"/>
        <v>2.9575074859220433E-3</v>
      </c>
      <c r="AO29" s="102"/>
      <c r="AP29" s="303">
        <f t="shared" si="24"/>
        <v>3.7083909703623037E-3</v>
      </c>
      <c r="AQ29" s="303">
        <f t="shared" si="25"/>
        <v>3.530853428043284E-3</v>
      </c>
      <c r="AR29" s="303">
        <f t="shared" si="26"/>
        <v>3.7571948840650735E-3</v>
      </c>
      <c r="AS29" s="303">
        <f t="shared" si="26"/>
        <v>3.6496702744976874E-3</v>
      </c>
      <c r="AT29" s="303">
        <f t="shared" si="26"/>
        <v>3.4883600567246682E-3</v>
      </c>
      <c r="AU29" s="303">
        <f t="shared" si="26"/>
        <v>3.1139078616905925E-3</v>
      </c>
      <c r="AV29" s="303">
        <f t="shared" si="26"/>
        <v>3.8873613349767705E-3</v>
      </c>
      <c r="AW29" s="303">
        <f t="shared" si="26"/>
        <v>4.3185249538204608E-3</v>
      </c>
      <c r="AX29" s="303">
        <f t="shared" si="28"/>
        <v>4.1067761806981521E-3</v>
      </c>
      <c r="AY29" s="303">
        <f t="shared" si="27"/>
        <v>4.2605040642428402E-3</v>
      </c>
      <c r="AZ29" s="303">
        <f t="shared" si="27"/>
        <v>4.9000368692094527E-3</v>
      </c>
      <c r="BA29" s="303">
        <f t="shared" si="27"/>
        <v>3.5049307400965841E-3</v>
      </c>
      <c r="BB29" s="97"/>
      <c r="BC29" s="98"/>
      <c r="BD29" s="98"/>
      <c r="BE29" s="98"/>
      <c r="BF29" s="98"/>
      <c r="BG29" s="98"/>
      <c r="BH29" s="98"/>
      <c r="BI29" s="99"/>
    </row>
    <row r="30" spans="2:61" ht="18.75" customHeight="1">
      <c r="B30" s="246" t="s">
        <v>258</v>
      </c>
      <c r="C30" s="249">
        <v>5724</v>
      </c>
      <c r="D30" s="249">
        <v>7291</v>
      </c>
      <c r="E30" s="250">
        <v>6532</v>
      </c>
      <c r="F30" s="250">
        <v>7347</v>
      </c>
      <c r="G30" s="250">
        <v>6814</v>
      </c>
      <c r="H30" s="250">
        <v>6765</v>
      </c>
      <c r="I30" s="250">
        <v>7753</v>
      </c>
      <c r="J30" s="250">
        <v>6207</v>
      </c>
      <c r="K30" s="250">
        <v>5832</v>
      </c>
      <c r="L30" s="250">
        <v>7489</v>
      </c>
      <c r="M30" s="250">
        <v>9017</v>
      </c>
      <c r="N30" s="250">
        <v>6770</v>
      </c>
      <c r="O30" s="100"/>
      <c r="P30" s="257">
        <v>987</v>
      </c>
      <c r="Q30" s="257">
        <v>1617</v>
      </c>
      <c r="R30" s="257">
        <v>1527</v>
      </c>
      <c r="S30" s="257">
        <v>1547</v>
      </c>
      <c r="T30" s="257">
        <v>1587</v>
      </c>
      <c r="U30" s="257">
        <v>1422</v>
      </c>
      <c r="V30" s="257">
        <v>1972</v>
      </c>
      <c r="W30" s="257">
        <v>1700</v>
      </c>
      <c r="X30" s="257">
        <v>1608</v>
      </c>
      <c r="Y30" s="257">
        <v>1580</v>
      </c>
      <c r="Z30" s="257">
        <v>1805</v>
      </c>
      <c r="AA30" s="257">
        <f>VLOOKUP(B30,[1]IV.7!$E$2:$H$57,4,0)</f>
        <v>1324</v>
      </c>
      <c r="AC30" s="303">
        <f t="shared" si="12"/>
        <v>7.8552353139761163E-3</v>
      </c>
      <c r="AD30" s="303">
        <f t="shared" si="13"/>
        <v>8.8827431606776277E-3</v>
      </c>
      <c r="AE30" s="303">
        <f t="shared" si="14"/>
        <v>7.3196860558411812E-3</v>
      </c>
      <c r="AF30" s="303">
        <f t="shared" si="15"/>
        <v>8.028885190329493E-3</v>
      </c>
      <c r="AG30" s="303">
        <f t="shared" si="16"/>
        <v>8.7944481658012892E-3</v>
      </c>
      <c r="AH30" s="303">
        <f t="shared" si="17"/>
        <v>7.8295711269952967E-3</v>
      </c>
      <c r="AI30" s="303">
        <f t="shared" si="18"/>
        <v>8.720897533672136E-3</v>
      </c>
      <c r="AJ30" s="303">
        <f t="shared" si="19"/>
        <v>7.4023897065400301E-3</v>
      </c>
      <c r="AK30" s="303">
        <f t="shared" si="20"/>
        <v>7.6545377942803597E-3</v>
      </c>
      <c r="AL30" s="303">
        <f t="shared" si="21"/>
        <v>8.8775037251375959E-3</v>
      </c>
      <c r="AM30" s="303">
        <f t="shared" si="22"/>
        <v>1.4352475272740006E-2</v>
      </c>
      <c r="AN30" s="303">
        <f t="shared" si="23"/>
        <v>8.3183737763573885E-3</v>
      </c>
      <c r="AO30" s="102"/>
      <c r="AP30" s="303">
        <f t="shared" si="24"/>
        <v>1.452453130058569E-2</v>
      </c>
      <c r="AQ30" s="303">
        <f t="shared" si="25"/>
        <v>1.6792323509252912E-2</v>
      </c>
      <c r="AR30" s="303">
        <f t="shared" si="26"/>
        <v>1.4673239355415261E-2</v>
      </c>
      <c r="AS30" s="303">
        <f t="shared" si="26"/>
        <v>1.4936613530814611E-2</v>
      </c>
      <c r="AT30" s="303">
        <f t="shared" si="26"/>
        <v>1.6427381038641092E-2</v>
      </c>
      <c r="AU30" s="303">
        <f t="shared" si="26"/>
        <v>1.3178502914654829E-2</v>
      </c>
      <c r="AV30" s="303">
        <f t="shared" si="26"/>
        <v>1.8697259884327296E-2</v>
      </c>
      <c r="AW30" s="303">
        <f t="shared" si="26"/>
        <v>1.4338852385731998E-2</v>
      </c>
      <c r="AX30" s="303">
        <f t="shared" si="28"/>
        <v>1.2183941141259463E-2</v>
      </c>
      <c r="AY30" s="303">
        <f t="shared" si="27"/>
        <v>1.2920530559508038E-2</v>
      </c>
      <c r="AZ30" s="303">
        <f t="shared" si="27"/>
        <v>2.1467394536221027E-2</v>
      </c>
      <c r="BA30" s="303">
        <f t="shared" si="27"/>
        <v>1.1688988160926644E-2</v>
      </c>
      <c r="BB30" s="97"/>
      <c r="BC30" s="98"/>
      <c r="BD30" s="98"/>
      <c r="BE30" s="98"/>
      <c r="BF30" s="98"/>
      <c r="BG30" s="98"/>
      <c r="BH30" s="98"/>
      <c r="BI30" s="99"/>
    </row>
    <row r="31" spans="2:61" ht="18.75" customHeight="1">
      <c r="B31" s="69" t="s">
        <v>249</v>
      </c>
      <c r="C31" s="249">
        <v>51977</v>
      </c>
      <c r="D31" s="249">
        <v>62373</v>
      </c>
      <c r="E31" s="250">
        <v>65679</v>
      </c>
      <c r="F31" s="250">
        <v>70188</v>
      </c>
      <c r="G31" s="250">
        <v>57674</v>
      </c>
      <c r="H31" s="250">
        <v>69017</v>
      </c>
      <c r="I31" s="250">
        <v>61950</v>
      </c>
      <c r="J31" s="250">
        <v>59356</v>
      </c>
      <c r="K31" s="254">
        <v>62075</v>
      </c>
      <c r="L31" s="250">
        <v>56850</v>
      </c>
      <c r="M31" s="250">
        <v>43381</v>
      </c>
      <c r="N31" s="250">
        <v>80727</v>
      </c>
      <c r="O31" s="100"/>
      <c r="P31" s="257">
        <v>8654</v>
      </c>
      <c r="Q31" s="257">
        <v>13349</v>
      </c>
      <c r="R31" s="257">
        <v>14160</v>
      </c>
      <c r="S31" s="257">
        <v>14011</v>
      </c>
      <c r="T31" s="257">
        <v>13132</v>
      </c>
      <c r="U31" s="257">
        <v>17168</v>
      </c>
      <c r="V31" s="257">
        <v>13584</v>
      </c>
      <c r="W31" s="257">
        <v>15436</v>
      </c>
      <c r="X31" s="257">
        <v>17677</v>
      </c>
      <c r="Y31" s="257">
        <v>13312</v>
      </c>
      <c r="Z31" s="257">
        <v>8612</v>
      </c>
      <c r="AA31" s="257">
        <f>VLOOKUP(B31,[1]IV.7!$E$2:$H$57,4,0)</f>
        <v>18730</v>
      </c>
      <c r="AC31" s="303">
        <f t="shared" si="12"/>
        <v>7.1329763437200655E-2</v>
      </c>
      <c r="AD31" s="303">
        <f t="shared" si="13"/>
        <v>7.5990034173768428E-2</v>
      </c>
      <c r="AE31" s="303">
        <f t="shared" si="14"/>
        <v>7.3599151938394516E-2</v>
      </c>
      <c r="AF31" s="303">
        <f t="shared" si="15"/>
        <v>7.6702244962412749E-2</v>
      </c>
      <c r="AG31" s="303">
        <f t="shared" si="16"/>
        <v>7.4436601631115873E-2</v>
      </c>
      <c r="AH31" s="303">
        <f t="shared" si="17"/>
        <v>7.9877828598940784E-2</v>
      </c>
      <c r="AI31" s="303">
        <f t="shared" si="18"/>
        <v>6.9683941985165587E-2</v>
      </c>
      <c r="AJ31" s="303">
        <f t="shared" si="19"/>
        <v>7.078721498652972E-2</v>
      </c>
      <c r="AK31" s="303">
        <f t="shared" si="20"/>
        <v>8.1473839777083903E-2</v>
      </c>
      <c r="AL31" s="303">
        <f t="shared" si="21"/>
        <v>6.7390317368683714E-2</v>
      </c>
      <c r="AM31" s="303">
        <f t="shared" si="22"/>
        <v>6.9050097572001132E-2</v>
      </c>
      <c r="AN31" s="303">
        <f t="shared" si="23"/>
        <v>9.9190156550074279E-2</v>
      </c>
      <c r="AO31" s="102"/>
      <c r="AP31" s="303">
        <f t="shared" si="24"/>
        <v>0.1273508549901404</v>
      </c>
      <c r="AQ31" s="303">
        <f t="shared" si="25"/>
        <v>0.13862753650279352</v>
      </c>
      <c r="AR31" s="303">
        <f t="shared" si="26"/>
        <v>0.13606618812880164</v>
      </c>
      <c r="AS31" s="303">
        <f t="shared" si="26"/>
        <v>0.13527918046557433</v>
      </c>
      <c r="AT31" s="303">
        <f t="shared" si="26"/>
        <v>0.13593217882762118</v>
      </c>
      <c r="AU31" s="303">
        <f t="shared" si="26"/>
        <v>0.15910586359971457</v>
      </c>
      <c r="AV31" s="303">
        <f t="shared" si="26"/>
        <v>0.12879491798615719</v>
      </c>
      <c r="AW31" s="303">
        <f t="shared" si="26"/>
        <v>0.13019677966244655</v>
      </c>
      <c r="AX31" s="303">
        <f t="shared" si="28"/>
        <v>0.13394000469778825</v>
      </c>
      <c r="AY31" s="303">
        <f t="shared" si="27"/>
        <v>0.10885955873934874</v>
      </c>
      <c r="AZ31" s="303">
        <f t="shared" si="27"/>
        <v>0.1024250425185238</v>
      </c>
      <c r="BA31" s="303">
        <f t="shared" si="27"/>
        <v>0.1653585711889396</v>
      </c>
      <c r="BB31" s="97"/>
      <c r="BC31" s="98"/>
      <c r="BD31" s="98"/>
      <c r="BE31" s="98"/>
      <c r="BF31" s="98"/>
      <c r="BG31" s="98"/>
      <c r="BH31" s="98"/>
      <c r="BI31" s="99"/>
    </row>
    <row r="32" spans="2:61" ht="18.75" customHeight="1">
      <c r="B32" s="69" t="s">
        <v>364</v>
      </c>
      <c r="C32" s="249">
        <v>1254</v>
      </c>
      <c r="D32" s="249">
        <v>1775</v>
      </c>
      <c r="E32" s="250">
        <v>1751</v>
      </c>
      <c r="F32" s="250">
        <v>1690</v>
      </c>
      <c r="G32" s="250">
        <v>1872</v>
      </c>
      <c r="H32" s="250">
        <v>1888</v>
      </c>
      <c r="I32" s="250">
        <v>1978</v>
      </c>
      <c r="J32" s="250">
        <v>2345</v>
      </c>
      <c r="K32" s="250">
        <v>2394</v>
      </c>
      <c r="L32" s="250">
        <v>3827</v>
      </c>
      <c r="M32" s="250">
        <v>1964</v>
      </c>
      <c r="N32" s="250">
        <v>2182</v>
      </c>
      <c r="O32" s="100"/>
      <c r="P32" s="257">
        <v>0</v>
      </c>
      <c r="Q32" s="257">
        <v>0</v>
      </c>
      <c r="R32" s="257">
        <v>0</v>
      </c>
      <c r="S32" s="257">
        <v>0</v>
      </c>
      <c r="T32" s="257">
        <v>0</v>
      </c>
      <c r="U32" s="257">
        <v>0</v>
      </c>
      <c r="V32" s="257">
        <v>0</v>
      </c>
      <c r="W32" s="257">
        <v>2133</v>
      </c>
      <c r="X32" s="257">
        <v>2170</v>
      </c>
      <c r="Y32" s="257">
        <v>3385</v>
      </c>
      <c r="Z32" s="257">
        <v>1765</v>
      </c>
      <c r="AA32" s="257">
        <f>VLOOKUP(B32,[1]IV.7!$E$2:$H$57,4,0)</f>
        <v>1848</v>
      </c>
      <c r="AC32" s="303">
        <f t="shared" si="12"/>
        <v>1.7209058497075558E-3</v>
      </c>
      <c r="AD32" s="303">
        <f t="shared" si="13"/>
        <v>2.1625111932797678E-3</v>
      </c>
      <c r="AE32" s="303">
        <f t="shared" si="14"/>
        <v>1.9621509926175608E-3</v>
      </c>
      <c r="AF32" s="303">
        <f t="shared" si="15"/>
        <v>1.8468512279375042E-3</v>
      </c>
      <c r="AG32" s="303">
        <f t="shared" si="16"/>
        <v>2.4160855542089835E-3</v>
      </c>
      <c r="AH32" s="303">
        <f t="shared" si="17"/>
        <v>2.1851042553979482E-3</v>
      </c>
      <c r="AI32" s="303">
        <f t="shared" si="18"/>
        <v>2.2249368401397501E-3</v>
      </c>
      <c r="AJ32" s="303">
        <f t="shared" si="19"/>
        <v>2.7966173452289946E-3</v>
      </c>
      <c r="AK32" s="303">
        <f t="shared" si="20"/>
        <v>3.1421405143187892E-3</v>
      </c>
      <c r="AL32" s="303">
        <f t="shared" si="21"/>
        <v>4.5365478376420861E-3</v>
      </c>
      <c r="AM32" s="303">
        <f t="shared" si="22"/>
        <v>3.1261241472398107E-3</v>
      </c>
      <c r="AN32" s="303">
        <f t="shared" si="23"/>
        <v>2.6810475007402984E-3</v>
      </c>
      <c r="AO32" s="102"/>
      <c r="AP32" s="303">
        <f t="shared" si="24"/>
        <v>0</v>
      </c>
      <c r="AQ32" s="303">
        <f t="shared" si="25"/>
        <v>0</v>
      </c>
      <c r="AR32" s="303">
        <f t="shared" si="26"/>
        <v>0</v>
      </c>
      <c r="AS32" s="303">
        <f t="shared" si="26"/>
        <v>0</v>
      </c>
      <c r="AT32" s="303">
        <f t="shared" si="26"/>
        <v>0</v>
      </c>
      <c r="AU32" s="303">
        <f t="shared" si="26"/>
        <v>0</v>
      </c>
      <c r="AV32" s="303">
        <f t="shared" si="26"/>
        <v>0</v>
      </c>
      <c r="AW32" s="303">
        <f t="shared" si="26"/>
        <v>1.7991042434568442E-2</v>
      </c>
      <c r="AX32" s="303">
        <f t="shared" si="28"/>
        <v>1.6442258878440939E-2</v>
      </c>
      <c r="AY32" s="303">
        <f t="shared" si="27"/>
        <v>2.7681010091097916E-2</v>
      </c>
      <c r="AZ32" s="303">
        <f t="shared" si="27"/>
        <v>2.099166280134632E-2</v>
      </c>
      <c r="BA32" s="303">
        <f t="shared" si="27"/>
        <v>1.6315143596217854E-2</v>
      </c>
      <c r="BB32" s="97"/>
      <c r="BC32" s="98"/>
      <c r="BD32" s="98"/>
      <c r="BE32" s="98"/>
      <c r="BF32" s="98"/>
      <c r="BG32" s="98"/>
      <c r="BH32" s="98"/>
      <c r="BI32" s="99"/>
    </row>
    <row r="33" spans="2:61" ht="30">
      <c r="B33" s="69" t="s">
        <v>250</v>
      </c>
      <c r="C33" s="249">
        <v>42220</v>
      </c>
      <c r="D33" s="249">
        <v>55559</v>
      </c>
      <c r="E33" s="250">
        <v>68072</v>
      </c>
      <c r="F33" s="250">
        <v>66925</v>
      </c>
      <c r="G33" s="250">
        <v>52544</v>
      </c>
      <c r="H33" s="250">
        <v>53448</v>
      </c>
      <c r="I33" s="250">
        <v>59227</v>
      </c>
      <c r="J33" s="250">
        <v>44520</v>
      </c>
      <c r="K33" s="250">
        <v>58165</v>
      </c>
      <c r="L33" s="250">
        <v>60590</v>
      </c>
      <c r="M33" s="250">
        <v>52921</v>
      </c>
      <c r="N33" s="250">
        <v>68880</v>
      </c>
      <c r="O33" s="100"/>
      <c r="P33" s="257">
        <v>588</v>
      </c>
      <c r="Q33" s="257">
        <v>758</v>
      </c>
      <c r="R33" s="257">
        <v>800</v>
      </c>
      <c r="S33" s="257">
        <v>906</v>
      </c>
      <c r="T33" s="257">
        <v>926</v>
      </c>
      <c r="U33" s="257">
        <v>842</v>
      </c>
      <c r="V33" s="257">
        <v>914</v>
      </c>
      <c r="W33" s="257">
        <v>803</v>
      </c>
      <c r="X33" s="257">
        <v>1061</v>
      </c>
      <c r="Y33" s="257">
        <v>925</v>
      </c>
      <c r="Z33" s="257">
        <v>823</v>
      </c>
      <c r="AA33" s="257">
        <f>VLOOKUP(B33,[1]IV.7!$E$2:$H$57,4,0)</f>
        <v>1042</v>
      </c>
      <c r="AC33" s="303">
        <f t="shared" si="12"/>
        <v>5.7939908273248013E-2</v>
      </c>
      <c r="AD33" s="303">
        <f t="shared" si="13"/>
        <v>6.7688427823904579E-2</v>
      </c>
      <c r="AE33" s="303">
        <f t="shared" si="14"/>
        <v>7.628072094201177E-2</v>
      </c>
      <c r="AF33" s="303">
        <f t="shared" si="15"/>
        <v>7.3136401437702642E-2</v>
      </c>
      <c r="AG33" s="303">
        <f t="shared" si="16"/>
        <v>6.7815597948908568E-2</v>
      </c>
      <c r="AH33" s="303">
        <f t="shared" si="17"/>
        <v>6.1858820043702085E-2</v>
      </c>
      <c r="AI33" s="303">
        <f t="shared" si="18"/>
        <v>6.66209980945182E-2</v>
      </c>
      <c r="AJ33" s="303">
        <f t="shared" si="19"/>
        <v>5.309398900195942E-2</v>
      </c>
      <c r="AK33" s="303">
        <f t="shared" si="20"/>
        <v>7.634193943832597E-2</v>
      </c>
      <c r="AL33" s="303">
        <f t="shared" si="21"/>
        <v>7.1823734905339429E-2</v>
      </c>
      <c r="AM33" s="303">
        <f t="shared" si="22"/>
        <v>8.4235038694540743E-2</v>
      </c>
      <c r="AN33" s="303">
        <f t="shared" si="23"/>
        <v>8.463361679697147E-2</v>
      </c>
      <c r="AO33" s="102"/>
      <c r="AP33" s="303">
        <f t="shared" si="24"/>
        <v>8.6529122641787089E-3</v>
      </c>
      <c r="AQ33" s="303">
        <f t="shared" si="25"/>
        <v>7.8717261719317925E-3</v>
      </c>
      <c r="AR33" s="303">
        <f t="shared" si="26"/>
        <v>7.6873552615142164E-3</v>
      </c>
      <c r="AS33" s="303">
        <f t="shared" si="26"/>
        <v>8.7476224039547742E-3</v>
      </c>
      <c r="AT33" s="303">
        <f t="shared" si="26"/>
        <v>9.5852267434036863E-3</v>
      </c>
      <c r="AU33" s="303">
        <f t="shared" si="26"/>
        <v>7.8033048200698779E-3</v>
      </c>
      <c r="AV33" s="303">
        <f t="shared" si="26"/>
        <v>8.6659713662652887E-3</v>
      </c>
      <c r="AW33" s="303">
        <f t="shared" si="26"/>
        <v>6.7729990974957615E-3</v>
      </c>
      <c r="AX33" s="303">
        <f t="shared" si="28"/>
        <v>8.0392795714404781E-3</v>
      </c>
      <c r="AY33" s="303">
        <f t="shared" si="27"/>
        <v>7.5642346630031242E-3</v>
      </c>
      <c r="AZ33" s="303">
        <f t="shared" si="27"/>
        <v>9.7881804450470379E-3</v>
      </c>
      <c r="BA33" s="303">
        <f t="shared" si="27"/>
        <v>9.1993396251401523E-3</v>
      </c>
      <c r="BB33" s="97"/>
      <c r="BC33" s="98"/>
      <c r="BD33" s="98"/>
      <c r="BE33" s="98"/>
      <c r="BF33" s="98"/>
      <c r="BG33" s="98"/>
      <c r="BH33" s="98"/>
      <c r="BI33" s="99"/>
    </row>
    <row r="34" spans="2:61" ht="30">
      <c r="B34" s="69" t="s">
        <v>256</v>
      </c>
      <c r="C34" s="249">
        <v>7928</v>
      </c>
      <c r="D34" s="249">
        <v>9558</v>
      </c>
      <c r="E34" s="250">
        <v>10282</v>
      </c>
      <c r="F34" s="250">
        <v>8931</v>
      </c>
      <c r="G34" s="250">
        <v>7776</v>
      </c>
      <c r="H34" s="250">
        <v>6369</v>
      </c>
      <c r="I34" s="250">
        <v>7016</v>
      </c>
      <c r="J34" s="250">
        <v>6429</v>
      </c>
      <c r="K34" s="250">
        <v>6826</v>
      </c>
      <c r="L34" s="250">
        <v>11268</v>
      </c>
      <c r="M34" s="250">
        <v>9502</v>
      </c>
      <c r="N34" s="250">
        <v>7347</v>
      </c>
      <c r="O34" s="100"/>
      <c r="P34" s="257">
        <v>252</v>
      </c>
      <c r="Q34" s="257">
        <v>291</v>
      </c>
      <c r="R34" s="257">
        <v>355</v>
      </c>
      <c r="S34" s="257">
        <v>372</v>
      </c>
      <c r="T34" s="257">
        <v>401</v>
      </c>
      <c r="U34" s="257">
        <v>317</v>
      </c>
      <c r="V34" s="257">
        <v>363</v>
      </c>
      <c r="W34" s="257">
        <v>392</v>
      </c>
      <c r="X34" s="257">
        <v>408</v>
      </c>
      <c r="Y34" s="257">
        <v>601</v>
      </c>
      <c r="Z34" s="257">
        <v>409</v>
      </c>
      <c r="AA34" s="257">
        <f>VLOOKUP(B34,[1]IV.7!$E$2:$H$57,4,0)</f>
        <v>434</v>
      </c>
      <c r="AC34" s="303">
        <f t="shared" si="12"/>
        <v>1.0879857716492426E-2</v>
      </c>
      <c r="AD34" s="303">
        <f t="shared" si="13"/>
        <v>1.164466590724959E-2</v>
      </c>
      <c r="AE34" s="303">
        <f t="shared" si="14"/>
        <v>1.1521894064016998E-2</v>
      </c>
      <c r="AF34" s="303">
        <f t="shared" si="15"/>
        <v>9.7598984122543499E-3</v>
      </c>
      <c r="AG34" s="303">
        <f t="shared" si="16"/>
        <v>1.003604768671424E-2</v>
      </c>
      <c r="AH34" s="303">
        <f t="shared" si="17"/>
        <v>7.3712547683419134E-3</v>
      </c>
      <c r="AI34" s="303">
        <f t="shared" si="18"/>
        <v>7.8918892165927637E-3</v>
      </c>
      <c r="AJ34" s="303">
        <f t="shared" si="19"/>
        <v>7.6671440991374013E-3</v>
      </c>
      <c r="AK34" s="303">
        <f t="shared" si="20"/>
        <v>8.9591692358981026E-3</v>
      </c>
      <c r="AL34" s="303">
        <f t="shared" si="21"/>
        <v>1.3357152086373406E-2</v>
      </c>
      <c r="AM34" s="303">
        <f t="shared" si="22"/>
        <v>1.5124456032114399E-2</v>
      </c>
      <c r="AN34" s="303">
        <f t="shared" si="23"/>
        <v>9.0273400494679072E-3</v>
      </c>
      <c r="AO34" s="102"/>
      <c r="AP34" s="303">
        <f t="shared" si="24"/>
        <v>3.7083909703623037E-3</v>
      </c>
      <c r="AQ34" s="303">
        <f t="shared" si="25"/>
        <v>3.0219951398841051E-3</v>
      </c>
      <c r="AR34" s="303">
        <f t="shared" si="26"/>
        <v>3.4112638972969337E-3</v>
      </c>
      <c r="AS34" s="303">
        <f t="shared" si="26"/>
        <v>3.5917390002993114E-3</v>
      </c>
      <c r="AT34" s="303">
        <f t="shared" si="26"/>
        <v>4.1508379309987886E-3</v>
      </c>
      <c r="AU34" s="303">
        <f t="shared" si="26"/>
        <v>2.9378237861783269E-3</v>
      </c>
      <c r="AV34" s="303">
        <f t="shared" si="26"/>
        <v>3.4417369868208971E-3</v>
      </c>
      <c r="AW34" s="303">
        <f t="shared" si="26"/>
        <v>3.3063706677687902E-3</v>
      </c>
      <c r="AX34" s="303">
        <f t="shared" si="28"/>
        <v>3.0914477522598635E-3</v>
      </c>
      <c r="AY34" s="303">
        <f t="shared" si="27"/>
        <v>4.9147081432052726E-3</v>
      </c>
      <c r="AZ34" s="303">
        <f t="shared" si="27"/>
        <v>4.8643569890938496E-3</v>
      </c>
      <c r="BA34" s="303">
        <f t="shared" si="27"/>
        <v>3.8315867536572231E-3</v>
      </c>
      <c r="BB34" s="97"/>
      <c r="BC34" s="98"/>
      <c r="BD34" s="98"/>
      <c r="BE34" s="98"/>
      <c r="BF34" s="98"/>
      <c r="BG34" s="98"/>
      <c r="BH34" s="98"/>
      <c r="BI34" s="99"/>
    </row>
    <row r="35" spans="2:61" ht="18.75" customHeight="1">
      <c r="B35" s="50" t="s">
        <v>248</v>
      </c>
      <c r="C35" s="249">
        <v>92307</v>
      </c>
      <c r="D35" s="249">
        <v>100268</v>
      </c>
      <c r="E35" s="250">
        <v>124946</v>
      </c>
      <c r="F35" s="250">
        <v>137513</v>
      </c>
      <c r="G35" s="250">
        <v>100257</v>
      </c>
      <c r="H35" s="250">
        <v>113758</v>
      </c>
      <c r="I35" s="250">
        <v>122156</v>
      </c>
      <c r="J35" s="250">
        <v>112568</v>
      </c>
      <c r="K35" s="250">
        <v>107196</v>
      </c>
      <c r="L35" s="250">
        <v>107964</v>
      </c>
      <c r="M35" s="250">
        <v>68933</v>
      </c>
      <c r="N35" s="250">
        <v>116201</v>
      </c>
      <c r="O35" s="100"/>
      <c r="P35" s="257">
        <v>901</v>
      </c>
      <c r="Q35" s="257">
        <v>1216</v>
      </c>
      <c r="R35" s="257">
        <v>1619</v>
      </c>
      <c r="S35" s="257">
        <v>1802</v>
      </c>
      <c r="T35" s="257">
        <v>1588</v>
      </c>
      <c r="U35" s="257">
        <v>1796</v>
      </c>
      <c r="V35" s="257">
        <v>2210</v>
      </c>
      <c r="W35" s="257">
        <v>2355</v>
      </c>
      <c r="X35" s="257">
        <v>2179</v>
      </c>
      <c r="Y35" s="257">
        <v>1871</v>
      </c>
      <c r="Z35" s="257">
        <v>1025</v>
      </c>
      <c r="AA35" s="257">
        <f>VLOOKUP(B35,[1]IV.7!$E$2:$H$57,4,0)</f>
        <v>2000</v>
      </c>
      <c r="AC35" s="303">
        <f t="shared" si="12"/>
        <v>0.12667596193696598</v>
      </c>
      <c r="AD35" s="303">
        <f t="shared" si="13"/>
        <v>0.12215812525508495</v>
      </c>
      <c r="AE35" s="303">
        <f t="shared" si="14"/>
        <v>0.14001308847720947</v>
      </c>
      <c r="AF35" s="303">
        <f t="shared" si="15"/>
        <v>0.15027577095110653</v>
      </c>
      <c r="AG35" s="303">
        <f t="shared" si="16"/>
        <v>0.12939609476940708</v>
      </c>
      <c r="AH35" s="303">
        <f t="shared" si="17"/>
        <v>0.1316594755749787</v>
      </c>
      <c r="AI35" s="303">
        <f t="shared" si="18"/>
        <v>0.13740616008296833</v>
      </c>
      <c r="AJ35" s="303">
        <f t="shared" si="19"/>
        <v>0.13424717326982408</v>
      </c>
      <c r="AK35" s="303">
        <f t="shared" si="20"/>
        <v>0.14069544468375814</v>
      </c>
      <c r="AL35" s="303">
        <f t="shared" si="21"/>
        <v>0.12798114730681739</v>
      </c>
      <c r="AM35" s="303">
        <f t="shared" si="22"/>
        <v>0.1097215457442372</v>
      </c>
      <c r="AN35" s="303">
        <f t="shared" si="23"/>
        <v>0.14277745216935078</v>
      </c>
      <c r="AO35" s="102"/>
      <c r="AP35" s="303">
        <f t="shared" si="24"/>
        <v>1.3258969302763634E-2</v>
      </c>
      <c r="AQ35" s="303">
        <f t="shared" si="25"/>
        <v>1.262799343676657E-2</v>
      </c>
      <c r="AR35" s="303">
        <f t="shared" si="26"/>
        <v>1.5557285210489396E-2</v>
      </c>
      <c r="AS35" s="303">
        <f t="shared" si="26"/>
        <v>1.7398692684245591E-2</v>
      </c>
      <c r="AT35" s="303">
        <f t="shared" si="26"/>
        <v>1.6437732255426624E-2</v>
      </c>
      <c r="AU35" s="303">
        <f t="shared" si="26"/>
        <v>1.6644578927369952E-2</v>
      </c>
      <c r="AV35" s="303">
        <f t="shared" si="26"/>
        <v>2.0953825732435764E-2</v>
      </c>
      <c r="AW35" s="303">
        <f t="shared" si="26"/>
        <v>1.9863527863764031E-2</v>
      </c>
      <c r="AX35" s="303">
        <f t="shared" si="28"/>
        <v>1.6510452578858439E-2</v>
      </c>
      <c r="AY35" s="303">
        <f t="shared" si="27"/>
        <v>1.5300197896733887E-2</v>
      </c>
      <c r="AZ35" s="303">
        <f t="shared" si="27"/>
        <v>1.2190625706164294E-2</v>
      </c>
      <c r="BA35" s="303">
        <f t="shared" si="27"/>
        <v>1.7657081814088586E-2</v>
      </c>
      <c r="BB35" s="97"/>
      <c r="BC35" s="98"/>
      <c r="BD35" s="98"/>
      <c r="BE35" s="98"/>
      <c r="BF35" s="98"/>
      <c r="BG35" s="98"/>
      <c r="BH35" s="98"/>
      <c r="BI35" s="99"/>
    </row>
    <row r="36" spans="2:61" ht="18.75" customHeight="1">
      <c r="B36" s="246" t="s">
        <v>230</v>
      </c>
      <c r="C36" s="249">
        <v>6744</v>
      </c>
      <c r="D36" s="249">
        <v>8578</v>
      </c>
      <c r="E36" s="250">
        <v>8661</v>
      </c>
      <c r="F36" s="250">
        <v>10294</v>
      </c>
      <c r="G36" s="250">
        <v>6971</v>
      </c>
      <c r="H36" s="250">
        <v>8297</v>
      </c>
      <c r="I36" s="250">
        <v>8560</v>
      </c>
      <c r="J36" s="250">
        <v>6645</v>
      </c>
      <c r="K36" s="250">
        <v>9120</v>
      </c>
      <c r="L36" s="250">
        <v>9138</v>
      </c>
      <c r="M36" s="250">
        <v>7577</v>
      </c>
      <c r="N36" s="250">
        <v>10536</v>
      </c>
      <c r="O36" s="100"/>
      <c r="P36" s="257">
        <v>161</v>
      </c>
      <c r="Q36" s="257">
        <v>240</v>
      </c>
      <c r="R36" s="257">
        <v>247</v>
      </c>
      <c r="S36" s="257">
        <v>300</v>
      </c>
      <c r="T36" s="257">
        <v>204</v>
      </c>
      <c r="U36" s="257">
        <v>233</v>
      </c>
      <c r="V36" s="257">
        <v>280</v>
      </c>
      <c r="W36" s="257">
        <v>279</v>
      </c>
      <c r="X36" s="257">
        <v>363</v>
      </c>
      <c r="Y36" s="257">
        <v>279</v>
      </c>
      <c r="Z36" s="257">
        <v>235</v>
      </c>
      <c r="AA36" s="257">
        <f>VLOOKUP(B36,[1]IV.7!$E$2:$H$57,4,0)</f>
        <v>331</v>
      </c>
      <c r="AC36" s="303">
        <f t="shared" si="12"/>
        <v>9.255015191728673E-3</v>
      </c>
      <c r="AD36" s="303">
        <f t="shared" si="13"/>
        <v>1.0450716065326113E-2</v>
      </c>
      <c r="AE36" s="303">
        <f t="shared" si="14"/>
        <v>9.7054196156828639E-3</v>
      </c>
      <c r="AF36" s="303">
        <f t="shared" si="15"/>
        <v>1.124940031975661E-2</v>
      </c>
      <c r="AG36" s="303">
        <f t="shared" si="16"/>
        <v>8.9970792726446723E-3</v>
      </c>
      <c r="AH36" s="303">
        <f t="shared" si="17"/>
        <v>9.6026536054220207E-3</v>
      </c>
      <c r="AI36" s="303">
        <f t="shared" si="18"/>
        <v>9.6286447682488695E-3</v>
      </c>
      <c r="AJ36" s="303">
        <f t="shared" si="19"/>
        <v>7.9247429676105197E-3</v>
      </c>
      <c r="AK36" s="303">
        <f t="shared" si="20"/>
        <v>1.1970059102166817E-2</v>
      </c>
      <c r="AL36" s="303">
        <f t="shared" si="21"/>
        <v>1.0832237820844887E-2</v>
      </c>
      <c r="AM36" s="303">
        <f t="shared" si="22"/>
        <v>1.2060408688205725E-2</v>
      </c>
      <c r="AN36" s="303">
        <f t="shared" si="23"/>
        <v>1.2945699572777169E-2</v>
      </c>
      <c r="AO36" s="102"/>
      <c r="AP36" s="303">
        <f t="shared" si="24"/>
        <v>2.3692497866203608E-3</v>
      </c>
      <c r="AQ36" s="303">
        <f t="shared" si="25"/>
        <v>2.4923671256776125E-3</v>
      </c>
      <c r="AR36" s="303">
        <f t="shared" si="26"/>
        <v>2.3734709369925143E-3</v>
      </c>
      <c r="AS36" s="303">
        <f t="shared" si="26"/>
        <v>2.8965637099187995E-3</v>
      </c>
      <c r="AT36" s="303">
        <f t="shared" si="26"/>
        <v>2.1116482242487604E-3</v>
      </c>
      <c r="AU36" s="303">
        <f t="shared" si="26"/>
        <v>2.1593468207556786E-3</v>
      </c>
      <c r="AV36" s="303">
        <f t="shared" si="26"/>
        <v>2.6547833507158435E-3</v>
      </c>
      <c r="AW36" s="303">
        <f t="shared" si="26"/>
        <v>2.3532587150701337E-3</v>
      </c>
      <c r="AX36" s="303">
        <f t="shared" si="28"/>
        <v>2.7504792501723786E-3</v>
      </c>
      <c r="AY36" s="303">
        <f t="shared" si="27"/>
        <v>2.2815367253814826E-3</v>
      </c>
      <c r="AZ36" s="303">
        <f t="shared" si="27"/>
        <v>2.7949239423888869E-3</v>
      </c>
      <c r="BA36" s="303">
        <f t="shared" si="27"/>
        <v>2.9222470402316611E-3</v>
      </c>
      <c r="BB36" s="97"/>
      <c r="BC36" s="98"/>
      <c r="BD36" s="98"/>
      <c r="BE36" s="98"/>
      <c r="BF36" s="98"/>
      <c r="BG36" s="98"/>
      <c r="BH36" s="98"/>
      <c r="BI36" s="99"/>
    </row>
    <row r="37" spans="2:61" ht="18.75" customHeight="1">
      <c r="B37" s="246" t="s">
        <v>243</v>
      </c>
      <c r="C37" s="249">
        <v>1823</v>
      </c>
      <c r="D37" s="249">
        <v>2134</v>
      </c>
      <c r="E37" s="250">
        <v>1949</v>
      </c>
      <c r="F37" s="250">
        <v>2372</v>
      </c>
      <c r="G37" s="250">
        <v>2060</v>
      </c>
      <c r="H37" s="250">
        <v>2409</v>
      </c>
      <c r="I37" s="250">
        <v>2211</v>
      </c>
      <c r="J37" s="250">
        <v>2216</v>
      </c>
      <c r="K37" s="250">
        <v>2320</v>
      </c>
      <c r="L37" s="250">
        <v>0</v>
      </c>
      <c r="M37" s="250">
        <v>2129</v>
      </c>
      <c r="N37" s="250">
        <v>3316</v>
      </c>
      <c r="O37" s="100"/>
      <c r="P37" s="257">
        <v>575</v>
      </c>
      <c r="Q37" s="257">
        <v>844</v>
      </c>
      <c r="R37" s="257">
        <v>0</v>
      </c>
      <c r="S37" s="257">
        <v>951</v>
      </c>
      <c r="T37" s="257">
        <v>829</v>
      </c>
      <c r="U37" s="257">
        <v>1062</v>
      </c>
      <c r="V37" s="257">
        <v>882</v>
      </c>
      <c r="W37" s="257">
        <v>1034</v>
      </c>
      <c r="X37" s="257">
        <v>1274</v>
      </c>
      <c r="Y37" s="257">
        <v>0</v>
      </c>
      <c r="Z37" s="257">
        <v>893</v>
      </c>
      <c r="AA37" s="257">
        <f>VLOOKUP(B37,[1]IV.7!$E$2:$H$57,4,0)</f>
        <v>1405</v>
      </c>
      <c r="AC37" s="303">
        <f t="shared" si="12"/>
        <v>2.5017634481793254E-3</v>
      </c>
      <c r="AD37" s="303">
        <f t="shared" si="13"/>
        <v>2.5998866965966337E-3</v>
      </c>
      <c r="AE37" s="303">
        <f t="shared" si="14"/>
        <v>2.1840275754492441E-3</v>
      </c>
      <c r="AF37" s="303">
        <f t="shared" si="15"/>
        <v>2.5921485873773727E-3</v>
      </c>
      <c r="AG37" s="303">
        <f t="shared" si="16"/>
        <v>2.6587266248239883E-3</v>
      </c>
      <c r="AH37" s="303">
        <f t="shared" si="17"/>
        <v>2.7880911818080811E-3</v>
      </c>
      <c r="AI37" s="303">
        <f t="shared" si="18"/>
        <v>2.487024951238113E-3</v>
      </c>
      <c r="AJ37" s="303">
        <f t="shared" si="19"/>
        <v>2.6427735765575488E-3</v>
      </c>
      <c r="AK37" s="303">
        <f t="shared" si="20"/>
        <v>3.0450150347617342E-3</v>
      </c>
      <c r="AL37" s="303">
        <f t="shared" si="21"/>
        <v>0</v>
      </c>
      <c r="AM37" s="303">
        <f t="shared" si="22"/>
        <v>3.3887567767176968E-3</v>
      </c>
      <c r="AN37" s="303">
        <f t="shared" si="23"/>
        <v>4.0744058260562925E-3</v>
      </c>
      <c r="AO37" s="102"/>
      <c r="AP37" s="303">
        <f t="shared" si="24"/>
        <v>8.4616063807870026E-3</v>
      </c>
      <c r="AQ37" s="303">
        <f t="shared" si="25"/>
        <v>8.7648243919662694E-3</v>
      </c>
      <c r="AR37" s="303">
        <f t="shared" si="26"/>
        <v>0</v>
      </c>
      <c r="AS37" s="303">
        <f t="shared" si="26"/>
        <v>9.1821069604425942E-3</v>
      </c>
      <c r="AT37" s="303">
        <f t="shared" si="26"/>
        <v>8.581158715206972E-3</v>
      </c>
      <c r="AU37" s="303">
        <f t="shared" si="26"/>
        <v>9.8421730628434796E-3</v>
      </c>
      <c r="AV37" s="303">
        <f t="shared" si="26"/>
        <v>8.3625675547549065E-3</v>
      </c>
      <c r="AW37" s="303">
        <f t="shared" si="26"/>
        <v>8.7213960981452274E-3</v>
      </c>
      <c r="AX37" s="303">
        <f t="shared" si="28"/>
        <v>9.6531971479879072E-3</v>
      </c>
      <c r="AY37" s="303">
        <f t="shared" si="27"/>
        <v>0</v>
      </c>
      <c r="AZ37" s="303">
        <f t="shared" si="27"/>
        <v>1.062071098107777E-2</v>
      </c>
      <c r="BA37" s="303">
        <f t="shared" si="27"/>
        <v>1.2404099974397231E-2</v>
      </c>
      <c r="BB37" s="97"/>
      <c r="BC37" s="98"/>
      <c r="BD37" s="98"/>
      <c r="BE37" s="98"/>
      <c r="BF37" s="98"/>
      <c r="BG37" s="98"/>
      <c r="BH37" s="98"/>
      <c r="BI37" s="99"/>
    </row>
    <row r="38" spans="2:61" ht="18.75" customHeight="1">
      <c r="B38" s="82" t="s">
        <v>226</v>
      </c>
      <c r="C38" s="249">
        <v>13453</v>
      </c>
      <c r="D38" s="249">
        <v>13139</v>
      </c>
      <c r="E38" s="250">
        <v>13036</v>
      </c>
      <c r="F38" s="250">
        <v>13781</v>
      </c>
      <c r="G38" s="250">
        <v>11140</v>
      </c>
      <c r="H38" s="250">
        <v>12566</v>
      </c>
      <c r="I38" s="250">
        <v>12468</v>
      </c>
      <c r="J38" s="250">
        <v>10487</v>
      </c>
      <c r="K38" s="250">
        <v>14068</v>
      </c>
      <c r="L38" s="250">
        <v>14973</v>
      </c>
      <c r="M38" s="250">
        <v>8925</v>
      </c>
      <c r="N38" s="250">
        <v>14088</v>
      </c>
      <c r="O38" s="100"/>
      <c r="P38" s="257">
        <v>316</v>
      </c>
      <c r="Q38" s="257">
        <v>357</v>
      </c>
      <c r="R38" s="257">
        <v>366</v>
      </c>
      <c r="S38" s="257">
        <v>351</v>
      </c>
      <c r="T38" s="257">
        <v>322</v>
      </c>
      <c r="U38" s="257">
        <v>387</v>
      </c>
      <c r="V38" s="257">
        <v>419</v>
      </c>
      <c r="W38" s="257">
        <v>392</v>
      </c>
      <c r="X38" s="257">
        <v>492</v>
      </c>
      <c r="Y38" s="257">
        <v>429</v>
      </c>
      <c r="Z38" s="257">
        <v>257</v>
      </c>
      <c r="AA38" s="257">
        <f>VLOOKUP(B38,[1]IV.7!$E$2:$H$57,4,0)</f>
        <v>392</v>
      </c>
      <c r="AC38" s="303">
        <f t="shared" si="12"/>
        <v>1.8461998720985445E-2</v>
      </c>
      <c r="AD38" s="303">
        <f t="shared" si="13"/>
        <v>1.6007456094931195E-2</v>
      </c>
      <c r="AE38" s="303">
        <f t="shared" si="14"/>
        <v>1.4607995625221316E-2</v>
      </c>
      <c r="AF38" s="303">
        <f t="shared" si="15"/>
        <v>1.5060033593021743E-2</v>
      </c>
      <c r="AG38" s="303">
        <f t="shared" si="16"/>
        <v>1.4377774077931666E-2</v>
      </c>
      <c r="AH38" s="303">
        <f t="shared" si="17"/>
        <v>1.4543442835450539E-2</v>
      </c>
      <c r="AI38" s="303">
        <f t="shared" si="18"/>
        <v>1.4024526047958751E-2</v>
      </c>
      <c r="AJ38" s="303">
        <f t="shared" si="19"/>
        <v>1.250666358184071E-2</v>
      </c>
      <c r="AK38" s="303">
        <f t="shared" si="20"/>
        <v>1.8464341167684514E-2</v>
      </c>
      <c r="AL38" s="303">
        <f t="shared" si="21"/>
        <v>1.774908042148287E-2</v>
      </c>
      <c r="AM38" s="303">
        <f t="shared" si="22"/>
        <v>1.4206037685394761E-2</v>
      </c>
      <c r="AN38" s="303">
        <f t="shared" si="23"/>
        <v>1.731008120551298E-2</v>
      </c>
      <c r="AO38" s="102"/>
      <c r="AP38" s="303">
        <f t="shared" si="24"/>
        <v>4.6502045501368569E-3</v>
      </c>
      <c r="AQ38" s="303">
        <f t="shared" si="25"/>
        <v>3.7073960994454484E-3</v>
      </c>
      <c r="AR38" s="303">
        <f t="shared" si="26"/>
        <v>3.5169650321427541E-3</v>
      </c>
      <c r="AS38" s="303">
        <f t="shared" si="26"/>
        <v>3.3889795406049955E-3</v>
      </c>
      <c r="AT38" s="303">
        <f t="shared" si="26"/>
        <v>3.3330918049416709E-3</v>
      </c>
      <c r="AU38" s="303">
        <f t="shared" si="26"/>
        <v>3.5865545906972004E-3</v>
      </c>
      <c r="AV38" s="303">
        <f t="shared" si="26"/>
        <v>3.9726936569640658E-3</v>
      </c>
      <c r="AW38" s="303">
        <f t="shared" si="26"/>
        <v>3.3063706677687902E-3</v>
      </c>
      <c r="AX38" s="303">
        <f t="shared" si="28"/>
        <v>3.7279222894898351E-3</v>
      </c>
      <c r="AY38" s="303">
        <f t="shared" si="27"/>
        <v>3.5081693734360432E-3</v>
      </c>
      <c r="AZ38" s="303">
        <f t="shared" si="27"/>
        <v>3.056576396569974E-3</v>
      </c>
      <c r="BA38" s="303">
        <f t="shared" si="27"/>
        <v>3.4607880355613627E-3</v>
      </c>
      <c r="BB38" s="97"/>
      <c r="BC38" s="98"/>
      <c r="BD38" s="98"/>
      <c r="BE38" s="98"/>
      <c r="BF38" s="98"/>
      <c r="BG38" s="98"/>
      <c r="BH38" s="98"/>
      <c r="BI38" s="99"/>
    </row>
    <row r="39" spans="2:61" ht="18.75" customHeight="1">
      <c r="B39" s="246" t="s">
        <v>242</v>
      </c>
      <c r="C39" s="249">
        <v>7336</v>
      </c>
      <c r="D39" s="249">
        <v>9147</v>
      </c>
      <c r="E39" s="250">
        <v>8922</v>
      </c>
      <c r="F39" s="250">
        <v>9357</v>
      </c>
      <c r="G39" s="250">
        <v>7238</v>
      </c>
      <c r="H39" s="250">
        <v>9767</v>
      </c>
      <c r="I39" s="250">
        <v>8386</v>
      </c>
      <c r="J39" s="250">
        <v>7777</v>
      </c>
      <c r="K39" s="250">
        <v>8013</v>
      </c>
      <c r="L39" s="250">
        <v>10290</v>
      </c>
      <c r="M39" s="250">
        <v>10579</v>
      </c>
      <c r="N39" s="250">
        <v>13635</v>
      </c>
      <c r="O39" s="100"/>
      <c r="P39" s="257">
        <v>2137</v>
      </c>
      <c r="Q39" s="257">
        <v>3476</v>
      </c>
      <c r="R39" s="257">
        <v>3437</v>
      </c>
      <c r="S39" s="257">
        <v>3347</v>
      </c>
      <c r="T39" s="257">
        <v>2569</v>
      </c>
      <c r="U39" s="257">
        <v>3388</v>
      </c>
      <c r="V39" s="257">
        <v>3014</v>
      </c>
      <c r="W39" s="257">
        <v>2964</v>
      </c>
      <c r="X39" s="257">
        <v>3309</v>
      </c>
      <c r="Y39" s="257">
        <v>3581</v>
      </c>
      <c r="Z39" s="257">
        <v>3539</v>
      </c>
      <c r="AA39" s="257">
        <f>VLOOKUP(B39,[1]IV.7!$E$2:$H$57,4,0)</f>
        <v>4839</v>
      </c>
      <c r="AC39" s="303">
        <f t="shared" si="12"/>
        <v>1.006743645411055E-2</v>
      </c>
      <c r="AD39" s="303">
        <f t="shared" si="13"/>
        <v>1.1143937963340867E-2</v>
      </c>
      <c r="AE39" s="303">
        <f t="shared" si="14"/>
        <v>9.9978932930519012E-3</v>
      </c>
      <c r="AF39" s="303">
        <f t="shared" si="15"/>
        <v>1.0225436059059899E-2</v>
      </c>
      <c r="AG39" s="303">
        <f t="shared" si="16"/>
        <v>9.3416812186776828E-3</v>
      </c>
      <c r="AH39" s="303">
        <f t="shared" si="17"/>
        <v>1.1303979482241398E-2</v>
      </c>
      <c r="AI39" s="303">
        <f t="shared" si="18"/>
        <v>9.4329223161839972E-3</v>
      </c>
      <c r="AJ39" s="303">
        <f t="shared" si="19"/>
        <v>9.2747518523863069E-3</v>
      </c>
      <c r="AK39" s="303">
        <f t="shared" si="20"/>
        <v>1.051711442825249E-2</v>
      </c>
      <c r="AL39" s="303">
        <f t="shared" si="21"/>
        <v>1.2197825254595522E-2</v>
      </c>
      <c r="AM39" s="303">
        <f t="shared" si="22"/>
        <v>1.6838730831797332E-2</v>
      </c>
      <c r="AN39" s="303">
        <f t="shared" si="23"/>
        <v>1.6753475102013735E-2</v>
      </c>
      <c r="AO39" s="102"/>
      <c r="AP39" s="303">
        <f t="shared" si="24"/>
        <v>3.1447744062159694E-2</v>
      </c>
      <c r="AQ39" s="303">
        <f t="shared" si="25"/>
        <v>3.609778387023075E-2</v>
      </c>
      <c r="AR39" s="303">
        <f t="shared" si="26"/>
        <v>3.3026800042280452E-2</v>
      </c>
      <c r="AS39" s="303">
        <f t="shared" si="26"/>
        <v>3.2315995790327408E-2</v>
      </c>
      <c r="AT39" s="303">
        <f t="shared" si="26"/>
        <v>2.6592275922034635E-2</v>
      </c>
      <c r="AU39" s="303">
        <f t="shared" si="26"/>
        <v>3.1398570938713476E-2</v>
      </c>
      <c r="AV39" s="303">
        <f t="shared" si="26"/>
        <v>2.8576846496634115E-2</v>
      </c>
      <c r="AW39" s="303">
        <f t="shared" si="26"/>
        <v>2.5000210865476262E-2</v>
      </c>
      <c r="AX39" s="303">
        <f t="shared" si="28"/>
        <v>2.5072550520166392E-2</v>
      </c>
      <c r="AY39" s="303">
        <f t="shared" si="27"/>
        <v>2.9283810084555877E-2</v>
      </c>
      <c r="AZ39" s="303">
        <f t="shared" si="27"/>
        <v>4.2090365243039447E-2</v>
      </c>
      <c r="BA39" s="303">
        <f t="shared" si="27"/>
        <v>4.2721309449187332E-2</v>
      </c>
      <c r="BB39" s="97"/>
      <c r="BC39" s="98"/>
      <c r="BD39" s="98"/>
      <c r="BE39" s="98"/>
      <c r="BF39" s="98"/>
      <c r="BG39" s="98"/>
      <c r="BH39" s="98"/>
      <c r="BI39" s="99"/>
    </row>
    <row r="40" spans="2:61" ht="18.75" customHeight="1">
      <c r="B40" s="246" t="s">
        <v>363</v>
      </c>
      <c r="C40" s="249">
        <v>1343</v>
      </c>
      <c r="D40" s="249">
        <v>1464</v>
      </c>
      <c r="E40" s="250">
        <v>1432</v>
      </c>
      <c r="F40" s="250">
        <v>1365</v>
      </c>
      <c r="G40" s="250">
        <v>1496</v>
      </c>
      <c r="H40" s="250">
        <v>1496</v>
      </c>
      <c r="I40" s="250">
        <v>2164</v>
      </c>
      <c r="J40" s="250">
        <v>2183</v>
      </c>
      <c r="K40" s="250">
        <v>0</v>
      </c>
      <c r="L40" s="250">
        <v>0</v>
      </c>
      <c r="M40" s="250">
        <v>0</v>
      </c>
      <c r="N40" s="250">
        <v>0</v>
      </c>
      <c r="O40" s="100"/>
      <c r="P40" s="257">
        <v>0</v>
      </c>
      <c r="Q40" s="257">
        <v>0</v>
      </c>
      <c r="R40" s="257">
        <v>0</v>
      </c>
      <c r="S40" s="257">
        <v>0</v>
      </c>
      <c r="T40" s="257">
        <v>0</v>
      </c>
      <c r="U40" s="257">
        <v>0</v>
      </c>
      <c r="V40" s="257">
        <v>38</v>
      </c>
      <c r="W40" s="257">
        <v>54</v>
      </c>
      <c r="X40" s="257">
        <v>0</v>
      </c>
      <c r="Y40" s="257">
        <v>0</v>
      </c>
      <c r="Z40" s="257">
        <v>0</v>
      </c>
      <c r="AA40" s="257">
        <f>VLOOKUP(B40,[1]IV.7!$E$2:$H$57,4,0)</f>
        <v>0</v>
      </c>
      <c r="AC40" s="303">
        <f t="shared" si="12"/>
        <v>1.8430435057075337E-3</v>
      </c>
      <c r="AD40" s="303">
        <f t="shared" si="13"/>
        <v>1.7836148658938481E-3</v>
      </c>
      <c r="AE40" s="303">
        <f t="shared" si="14"/>
        <v>1.6046831647220715E-3</v>
      </c>
      <c r="AF40" s="303">
        <f t="shared" si="15"/>
        <v>1.4916875302572151E-3</v>
      </c>
      <c r="AG40" s="303">
        <f t="shared" si="16"/>
        <v>1.9308034129789742E-3</v>
      </c>
      <c r="AH40" s="303">
        <f t="shared" si="17"/>
        <v>1.7314173549127811E-3</v>
      </c>
      <c r="AI40" s="303">
        <f t="shared" si="18"/>
        <v>2.434157392347027E-3</v>
      </c>
      <c r="AJ40" s="303">
        <f t="shared" si="19"/>
        <v>2.6034181938741556E-3</v>
      </c>
      <c r="AK40" s="303">
        <f t="shared" si="20"/>
        <v>0</v>
      </c>
      <c r="AL40" s="303">
        <f t="shared" si="21"/>
        <v>0</v>
      </c>
      <c r="AM40" s="303">
        <f t="shared" si="22"/>
        <v>0</v>
      </c>
      <c r="AN40" s="303">
        <f t="shared" si="23"/>
        <v>0</v>
      </c>
      <c r="AO40" s="102"/>
      <c r="AP40" s="303">
        <f t="shared" si="24"/>
        <v>0</v>
      </c>
      <c r="AQ40" s="303">
        <f t="shared" si="25"/>
        <v>0</v>
      </c>
      <c r="AR40" s="303">
        <f t="shared" si="26"/>
        <v>0</v>
      </c>
      <c r="AS40" s="303">
        <f t="shared" si="26"/>
        <v>0</v>
      </c>
      <c r="AT40" s="303">
        <f t="shared" si="26"/>
        <v>0</v>
      </c>
      <c r="AU40" s="303">
        <f t="shared" si="26"/>
        <v>0</v>
      </c>
      <c r="AV40" s="303">
        <f t="shared" si="26"/>
        <v>3.6029202616857876E-4</v>
      </c>
      <c r="AW40" s="303">
        <f t="shared" si="26"/>
        <v>4.5546942872325174E-4</v>
      </c>
      <c r="AX40" s="303">
        <f t="shared" si="28"/>
        <v>0</v>
      </c>
      <c r="AY40" s="303">
        <f t="shared" si="27"/>
        <v>0</v>
      </c>
      <c r="AZ40" s="303">
        <f t="shared" si="27"/>
        <v>0</v>
      </c>
      <c r="BA40" s="303">
        <f t="shared" si="27"/>
        <v>0</v>
      </c>
      <c r="BB40" s="97"/>
      <c r="BC40" s="98"/>
      <c r="BD40" s="98"/>
      <c r="BE40" s="98"/>
      <c r="BF40" s="98"/>
      <c r="BG40" s="98"/>
      <c r="BH40" s="98"/>
      <c r="BI40" s="99"/>
    </row>
    <row r="41" spans="2:61" ht="18.75" customHeight="1">
      <c r="B41" s="69" t="s">
        <v>231</v>
      </c>
      <c r="C41" s="249">
        <v>4611</v>
      </c>
      <c r="D41" s="249">
        <v>5181</v>
      </c>
      <c r="E41" s="250">
        <v>5369</v>
      </c>
      <c r="F41" s="250">
        <v>5282</v>
      </c>
      <c r="G41" s="250">
        <v>3969</v>
      </c>
      <c r="H41" s="250">
        <v>5486</v>
      </c>
      <c r="I41" s="250">
        <v>6265</v>
      </c>
      <c r="J41" s="250">
        <v>5486</v>
      </c>
      <c r="K41" s="250">
        <v>6641</v>
      </c>
      <c r="L41" s="250">
        <v>5773</v>
      </c>
      <c r="M41" s="250">
        <v>3723</v>
      </c>
      <c r="N41" s="250">
        <v>5418</v>
      </c>
      <c r="O41" s="100"/>
      <c r="P41" s="257">
        <v>470</v>
      </c>
      <c r="Q41" s="257">
        <v>744</v>
      </c>
      <c r="R41" s="257">
        <v>767</v>
      </c>
      <c r="S41" s="257">
        <v>660</v>
      </c>
      <c r="T41" s="257">
        <v>525</v>
      </c>
      <c r="U41" s="257">
        <v>743</v>
      </c>
      <c r="V41" s="257">
        <v>907</v>
      </c>
      <c r="W41" s="257">
        <v>843</v>
      </c>
      <c r="X41" s="257">
        <v>1014</v>
      </c>
      <c r="Y41" s="257">
        <v>819</v>
      </c>
      <c r="Z41" s="257">
        <v>523</v>
      </c>
      <c r="AA41" s="257">
        <f>VLOOKUP(B41,[1]IV.7!$E$2:$H$57,4,0)</f>
        <v>868</v>
      </c>
      <c r="AC41" s="303">
        <f t="shared" si="12"/>
        <v>6.3278284473696489E-3</v>
      </c>
      <c r="AD41" s="303">
        <f t="shared" si="13"/>
        <v>6.3120960520464666E-3</v>
      </c>
      <c r="AE41" s="303">
        <f t="shared" si="14"/>
        <v>6.0164412789055878E-3</v>
      </c>
      <c r="AF41" s="303">
        <f t="shared" si="15"/>
        <v>5.7722296958378095E-3</v>
      </c>
      <c r="AG41" s="303">
        <f t="shared" si="16"/>
        <v>5.1225660067603929E-3</v>
      </c>
      <c r="AH41" s="303">
        <f t="shared" si="17"/>
        <v>6.3493018777082333E-3</v>
      </c>
      <c r="AI41" s="303">
        <f t="shared" si="18"/>
        <v>7.0471331160139213E-3</v>
      </c>
      <c r="AJ41" s="303">
        <f t="shared" si="19"/>
        <v>6.5425342242755929E-3</v>
      </c>
      <c r="AK41" s="303">
        <f t="shared" si="20"/>
        <v>8.7163555370054647E-3</v>
      </c>
      <c r="AL41" s="303">
        <f t="shared" si="21"/>
        <v>6.8433474436132118E-3</v>
      </c>
      <c r="AM41" s="303">
        <f t="shared" si="22"/>
        <v>5.9259471487646716E-3</v>
      </c>
      <c r="AN41" s="303">
        <f t="shared" si="23"/>
        <v>6.6571564431764148E-3</v>
      </c>
      <c r="AO41" s="102"/>
      <c r="AP41" s="303">
        <f t="shared" si="24"/>
        <v>6.9164434764693765E-3</v>
      </c>
      <c r="AQ41" s="303">
        <f t="shared" si="25"/>
        <v>7.7263380896005979E-3</v>
      </c>
      <c r="AR41" s="303">
        <f t="shared" si="26"/>
        <v>7.3702518569767556E-3</v>
      </c>
      <c r="AS41" s="303">
        <f t="shared" si="26"/>
        <v>6.3724401618213593E-3</v>
      </c>
      <c r="AT41" s="303">
        <f t="shared" si="26"/>
        <v>5.4343888124048986E-3</v>
      </c>
      <c r="AU41" s="303">
        <f t="shared" si="26"/>
        <v>6.8858141108217568E-3</v>
      </c>
      <c r="AV41" s="303">
        <f t="shared" si="26"/>
        <v>8.5996017824973934E-3</v>
      </c>
      <c r="AW41" s="303">
        <f t="shared" si="26"/>
        <v>7.1103838595129847E-3</v>
      </c>
      <c r="AX41" s="303">
        <f t="shared" si="28"/>
        <v>7.6831569137046606E-3</v>
      </c>
      <c r="AY41" s="303">
        <f t="shared" si="27"/>
        <v>6.6974142583779012E-3</v>
      </c>
      <c r="AZ41" s="303">
        <f t="shared" si="27"/>
        <v>6.2201924334867572E-3</v>
      </c>
      <c r="BA41" s="303">
        <f t="shared" si="27"/>
        <v>7.6631735073144462E-3</v>
      </c>
      <c r="BB41" s="97"/>
      <c r="BC41" s="98"/>
      <c r="BD41" s="98"/>
      <c r="BE41" s="98"/>
      <c r="BF41" s="98"/>
      <c r="BG41" s="98"/>
      <c r="BH41" s="98"/>
      <c r="BI41" s="99"/>
    </row>
    <row r="42" spans="2:61" ht="18.75" customHeight="1">
      <c r="B42" s="246" t="s">
        <v>262</v>
      </c>
      <c r="C42" s="249">
        <v>2819</v>
      </c>
      <c r="D42" s="249">
        <v>3538</v>
      </c>
      <c r="E42" s="250">
        <v>3771</v>
      </c>
      <c r="F42" s="250">
        <v>3613</v>
      </c>
      <c r="G42" s="250">
        <v>3373</v>
      </c>
      <c r="H42" s="250">
        <v>3740</v>
      </c>
      <c r="I42" s="250">
        <v>3706</v>
      </c>
      <c r="J42" s="250">
        <v>4646</v>
      </c>
      <c r="K42" s="250">
        <v>4181</v>
      </c>
      <c r="L42" s="250">
        <v>3331</v>
      </c>
      <c r="M42" s="250">
        <v>2295</v>
      </c>
      <c r="N42" s="250">
        <v>4123</v>
      </c>
      <c r="O42" s="100"/>
      <c r="P42" s="250">
        <v>25</v>
      </c>
      <c r="Q42" s="250">
        <v>49</v>
      </c>
      <c r="R42" s="250">
        <v>44</v>
      </c>
      <c r="S42" s="250">
        <v>47</v>
      </c>
      <c r="T42" s="250">
        <v>39</v>
      </c>
      <c r="U42" s="250">
        <v>39</v>
      </c>
      <c r="V42" s="250">
        <v>36</v>
      </c>
      <c r="W42" s="250">
        <v>73</v>
      </c>
      <c r="X42" s="250">
        <v>72</v>
      </c>
      <c r="Y42" s="250">
        <v>42</v>
      </c>
      <c r="Z42" s="257">
        <v>36</v>
      </c>
      <c r="AA42" s="257">
        <f>VLOOKUP(B42,[1]IV.7!$E$2:$H$57,4,0)</f>
        <v>63</v>
      </c>
      <c r="AC42" s="303">
        <f t="shared" si="12"/>
        <v>3.8686073288082931E-3</v>
      </c>
      <c r="AD42" s="303">
        <f t="shared" si="13"/>
        <v>4.3104025925767998E-3</v>
      </c>
      <c r="AE42" s="303">
        <f t="shared" si="14"/>
        <v>4.2257403730216001E-3</v>
      </c>
      <c r="AF42" s="303">
        <f t="shared" si="15"/>
        <v>3.9483275068273394E-3</v>
      </c>
      <c r="AG42" s="303">
        <f t="shared" si="16"/>
        <v>4.3533421871511232E-3</v>
      </c>
      <c r="AH42" s="303">
        <f t="shared" si="17"/>
        <v>4.3285433872819528E-3</v>
      </c>
      <c r="AI42" s="303">
        <f t="shared" si="18"/>
        <v>4.1686632606460642E-3</v>
      </c>
      <c r="AJ42" s="303">
        <f t="shared" si="19"/>
        <v>5.5407608468801316E-3</v>
      </c>
      <c r="AK42" s="303">
        <f t="shared" si="20"/>
        <v>5.4875895949736252E-3</v>
      </c>
      <c r="AL42" s="303">
        <f t="shared" si="21"/>
        <v>3.9485865814438952E-3</v>
      </c>
      <c r="AM42" s="303">
        <f t="shared" si="22"/>
        <v>3.6529811191015099E-3</v>
      </c>
      <c r="AN42" s="303">
        <f t="shared" si="23"/>
        <v>5.0659756395748171E-3</v>
      </c>
      <c r="AO42" s="102"/>
      <c r="AP42" s="303">
        <f t="shared" si="24"/>
        <v>3.6789592959943489E-4</v>
      </c>
      <c r="AQ42" s="303">
        <f t="shared" si="25"/>
        <v>5.0885828815917919E-4</v>
      </c>
      <c r="AR42" s="303">
        <f t="shared" si="26"/>
        <v>4.2280453938328195E-4</v>
      </c>
      <c r="AS42" s="303">
        <f t="shared" si="26"/>
        <v>4.5379498122061196E-4</v>
      </c>
      <c r="AT42" s="303">
        <f t="shared" si="26"/>
        <v>4.0369745463579245E-4</v>
      </c>
      <c r="AU42" s="303">
        <f t="shared" si="26"/>
        <v>3.6143573394622949E-4</v>
      </c>
      <c r="AV42" s="303">
        <f t="shared" si="26"/>
        <v>3.4132928794917988E-4</v>
      </c>
      <c r="AW42" s="303">
        <f t="shared" si="26"/>
        <v>6.1572719068143282E-4</v>
      </c>
      <c r="AX42" s="303">
        <f t="shared" si="28"/>
        <v>5.4554960333997595E-4</v>
      </c>
      <c r="AY42" s="303">
        <f t="shared" si="27"/>
        <v>3.4345714145527699E-4</v>
      </c>
      <c r="AZ42" s="303">
        <f t="shared" si="27"/>
        <v>4.2815856138723373E-4</v>
      </c>
      <c r="BA42" s="303">
        <f t="shared" si="27"/>
        <v>5.5619807714379042E-4</v>
      </c>
      <c r="BB42" s="97"/>
      <c r="BC42" s="98"/>
      <c r="BD42" s="98"/>
      <c r="BE42" s="98"/>
      <c r="BF42" s="98"/>
      <c r="BG42" s="98"/>
      <c r="BH42" s="98"/>
      <c r="BI42" s="99"/>
    </row>
    <row r="43" spans="2:61" ht="18.75" customHeight="1">
      <c r="B43" s="246" t="s">
        <v>263</v>
      </c>
      <c r="C43" s="249">
        <v>2558</v>
      </c>
      <c r="D43" s="249">
        <v>2875</v>
      </c>
      <c r="E43" s="250">
        <v>2823</v>
      </c>
      <c r="F43" s="250">
        <v>2672</v>
      </c>
      <c r="G43" s="250">
        <v>2616</v>
      </c>
      <c r="H43" s="250">
        <v>2730</v>
      </c>
      <c r="I43" s="250">
        <v>2852</v>
      </c>
      <c r="J43" s="250">
        <v>3580</v>
      </c>
      <c r="K43" s="250">
        <v>3794</v>
      </c>
      <c r="L43" s="250">
        <v>4566</v>
      </c>
      <c r="M43" s="250">
        <v>3146</v>
      </c>
      <c r="N43" s="250">
        <v>3075</v>
      </c>
      <c r="O43" s="100"/>
      <c r="P43" s="250">
        <v>104</v>
      </c>
      <c r="Q43" s="250">
        <v>168</v>
      </c>
      <c r="R43" s="250">
        <v>218</v>
      </c>
      <c r="S43" s="250">
        <v>178</v>
      </c>
      <c r="T43" s="250">
        <v>178</v>
      </c>
      <c r="U43" s="250">
        <v>202</v>
      </c>
      <c r="V43" s="250">
        <v>212</v>
      </c>
      <c r="W43" s="250">
        <v>317</v>
      </c>
      <c r="X43" s="250">
        <v>297</v>
      </c>
      <c r="Y43" s="250">
        <v>307</v>
      </c>
      <c r="Z43" s="257">
        <v>188</v>
      </c>
      <c r="AA43" s="257">
        <f>VLOOKUP(B43,[1]IV.7!$E$2:$H$57,4,0)</f>
        <v>221</v>
      </c>
      <c r="AC43" s="303">
        <f t="shared" si="12"/>
        <v>3.5104283600892565E-3</v>
      </c>
      <c r="AD43" s="303">
        <f t="shared" si="13"/>
        <v>3.5026589750306101E-3</v>
      </c>
      <c r="AE43" s="303">
        <f t="shared" si="14"/>
        <v>3.1634221885547542E-3</v>
      </c>
      <c r="AF43" s="303">
        <f t="shared" si="15"/>
        <v>2.9199920006207167E-3</v>
      </c>
      <c r="AG43" s="303">
        <f t="shared" si="16"/>
        <v>3.3763246847279388E-3</v>
      </c>
      <c r="AH43" s="303">
        <f t="shared" si="17"/>
        <v>3.1596051998074143E-3</v>
      </c>
      <c r="AI43" s="303">
        <f t="shared" si="18"/>
        <v>3.2080484671782447E-3</v>
      </c>
      <c r="AJ43" s="303">
        <f t="shared" si="19"/>
        <v>4.2694627274711301E-3</v>
      </c>
      <c r="AK43" s="303">
        <f t="shared" si="20"/>
        <v>4.9796495870198356E-3</v>
      </c>
      <c r="AL43" s="303">
        <f t="shared" si="21"/>
        <v>5.4125626931470511E-3</v>
      </c>
      <c r="AM43" s="303">
        <f t="shared" si="22"/>
        <v>5.0075288020450326E-3</v>
      </c>
      <c r="AN43" s="303">
        <f t="shared" si="23"/>
        <v>3.7782864641505124E-3</v>
      </c>
      <c r="AO43" s="102"/>
      <c r="AP43" s="303">
        <f t="shared" si="24"/>
        <v>1.5304470671336492E-3</v>
      </c>
      <c r="AQ43" s="303">
        <f t="shared" si="25"/>
        <v>1.7446569879743287E-3</v>
      </c>
      <c r="AR43" s="303">
        <f t="shared" si="26"/>
        <v>2.094804308762624E-3</v>
      </c>
      <c r="AS43" s="303">
        <f t="shared" si="26"/>
        <v>1.7186278012184877E-3</v>
      </c>
      <c r="AT43" s="303">
        <f t="shared" si="26"/>
        <v>1.8425165878248988E-3</v>
      </c>
      <c r="AU43" s="303">
        <f t="shared" si="26"/>
        <v>1.8720517501830348E-3</v>
      </c>
      <c r="AV43" s="303">
        <f t="shared" si="26"/>
        <v>2.0100502512562816E-3</v>
      </c>
      <c r="AW43" s="303">
        <f t="shared" si="26"/>
        <v>2.6737742389864962E-3</v>
      </c>
      <c r="AX43" s="303">
        <f t="shared" si="28"/>
        <v>2.2503921137774006E-3</v>
      </c>
      <c r="AY43" s="303">
        <f t="shared" si="27"/>
        <v>2.510508153018334E-3</v>
      </c>
      <c r="AZ43" s="303">
        <f t="shared" si="27"/>
        <v>2.2359391539111097E-3</v>
      </c>
      <c r="BA43" s="303">
        <f t="shared" si="27"/>
        <v>1.9511075404567888E-3</v>
      </c>
      <c r="BB43" s="97"/>
      <c r="BC43" s="104"/>
      <c r="BD43" s="104"/>
      <c r="BE43" s="104"/>
      <c r="BF43" s="104"/>
      <c r="BG43" s="104"/>
      <c r="BH43" s="98"/>
      <c r="BI43" s="99"/>
    </row>
    <row r="44" spans="2:61" ht="18.75" customHeight="1">
      <c r="B44" s="246" t="s">
        <v>241</v>
      </c>
      <c r="C44" s="249">
        <v>1679</v>
      </c>
      <c r="D44" s="249">
        <v>1775</v>
      </c>
      <c r="E44" s="250">
        <v>2029</v>
      </c>
      <c r="F44" s="250">
        <v>2199</v>
      </c>
      <c r="G44" s="250">
        <v>2116</v>
      </c>
      <c r="H44" s="250">
        <v>1886</v>
      </c>
      <c r="I44" s="250">
        <v>2292</v>
      </c>
      <c r="J44" s="250">
        <v>2202</v>
      </c>
      <c r="K44" s="250">
        <v>0</v>
      </c>
      <c r="L44" s="250">
        <v>0</v>
      </c>
      <c r="M44" s="250">
        <v>1892</v>
      </c>
      <c r="N44" s="250">
        <v>0</v>
      </c>
      <c r="O44" s="100"/>
      <c r="P44" s="250">
        <v>41</v>
      </c>
      <c r="Q44" s="250">
        <v>0</v>
      </c>
      <c r="R44" s="250">
        <v>86</v>
      </c>
      <c r="S44" s="250">
        <v>110</v>
      </c>
      <c r="T44" s="250">
        <v>71</v>
      </c>
      <c r="U44" s="250">
        <v>0</v>
      </c>
      <c r="V44" s="250">
        <v>86</v>
      </c>
      <c r="W44" s="250">
        <v>104</v>
      </c>
      <c r="X44" s="250">
        <v>0</v>
      </c>
      <c r="Y44" s="250">
        <v>0</v>
      </c>
      <c r="Z44" s="257">
        <v>65</v>
      </c>
      <c r="AA44" s="257">
        <f>VLOOKUP(B44,[1]IV.7!$E$2:$H$57,4,0)</f>
        <v>0</v>
      </c>
      <c r="AC44" s="303">
        <f t="shared" si="12"/>
        <v>2.304147465437788E-3</v>
      </c>
      <c r="AD44" s="303">
        <f t="shared" si="13"/>
        <v>2.1625111932797678E-3</v>
      </c>
      <c r="AE44" s="303">
        <f t="shared" si="14"/>
        <v>2.2736746796236614E-3</v>
      </c>
      <c r="AF44" s="303">
        <f t="shared" si="15"/>
        <v>2.4030922190737113E-3</v>
      </c>
      <c r="AG44" s="303">
        <f t="shared" si="16"/>
        <v>2.7310026884114365E-3</v>
      </c>
      <c r="AH44" s="303">
        <f t="shared" si="17"/>
        <v>2.1827895263138402E-3</v>
      </c>
      <c r="AI44" s="303">
        <f t="shared" si="18"/>
        <v>2.5781371271993469E-3</v>
      </c>
      <c r="AJ44" s="303">
        <f t="shared" si="19"/>
        <v>2.6260773536009581E-3</v>
      </c>
      <c r="AK44" s="303">
        <f t="shared" si="20"/>
        <v>0</v>
      </c>
      <c r="AL44" s="303">
        <f t="shared" si="21"/>
        <v>0</v>
      </c>
      <c r="AM44" s="303">
        <f t="shared" si="22"/>
        <v>3.0115208180130967E-3</v>
      </c>
      <c r="AN44" s="303">
        <f t="shared" si="23"/>
        <v>0</v>
      </c>
      <c r="AO44" s="102"/>
      <c r="AP44" s="303">
        <f t="shared" si="24"/>
        <v>6.0334932454307328E-4</v>
      </c>
      <c r="AQ44" s="303">
        <f t="shared" si="25"/>
        <v>0</v>
      </c>
      <c r="AR44" s="303">
        <f t="shared" si="26"/>
        <v>8.2639069061277832E-4</v>
      </c>
      <c r="AS44" s="303">
        <f t="shared" si="26"/>
        <v>1.06207336030356E-3</v>
      </c>
      <c r="AT44" s="303">
        <f t="shared" si="26"/>
        <v>7.3493639177285293E-4</v>
      </c>
      <c r="AU44" s="303">
        <f t="shared" si="26"/>
        <v>0</v>
      </c>
      <c r="AV44" s="303">
        <f t="shared" si="26"/>
        <v>8.1539774343415185E-4</v>
      </c>
      <c r="AW44" s="303">
        <f t="shared" si="26"/>
        <v>8.7720038124478104E-4</v>
      </c>
      <c r="AX44" s="303">
        <f t="shared" si="28"/>
        <v>0</v>
      </c>
      <c r="AY44" s="303">
        <f t="shared" si="27"/>
        <v>0</v>
      </c>
      <c r="AZ44" s="303">
        <f t="shared" si="27"/>
        <v>7.7306406917139426E-4</v>
      </c>
      <c r="BA44" s="303">
        <f t="shared" si="27"/>
        <v>0</v>
      </c>
      <c r="BB44" s="97"/>
      <c r="BC44" s="98"/>
      <c r="BD44" s="98"/>
      <c r="BE44" s="98"/>
      <c r="BF44" s="98"/>
      <c r="BG44" s="98"/>
      <c r="BH44" s="98"/>
      <c r="BI44" s="99"/>
    </row>
    <row r="45" spans="2:61" ht="18.75" customHeight="1">
      <c r="B45" s="69" t="s">
        <v>228</v>
      </c>
      <c r="C45" s="249">
        <v>8724</v>
      </c>
      <c r="D45" s="249">
        <v>12339</v>
      </c>
      <c r="E45" s="250">
        <v>11530</v>
      </c>
      <c r="F45" s="250">
        <v>11749</v>
      </c>
      <c r="G45" s="250">
        <v>10525</v>
      </c>
      <c r="H45" s="250">
        <v>13695</v>
      </c>
      <c r="I45" s="250">
        <v>12113</v>
      </c>
      <c r="J45" s="250">
        <v>16748</v>
      </c>
      <c r="K45" s="250">
        <v>15449</v>
      </c>
      <c r="L45" s="250">
        <v>11330</v>
      </c>
      <c r="M45" s="250">
        <v>8015</v>
      </c>
      <c r="N45" s="250">
        <v>16645</v>
      </c>
      <c r="O45" s="100"/>
      <c r="P45" s="250">
        <v>3159</v>
      </c>
      <c r="Q45" s="250">
        <v>5625</v>
      </c>
      <c r="R45" s="250">
        <v>5081</v>
      </c>
      <c r="S45" s="250">
        <v>4890</v>
      </c>
      <c r="T45" s="250">
        <v>4940</v>
      </c>
      <c r="U45" s="250">
        <v>6754</v>
      </c>
      <c r="V45" s="250">
        <v>5585</v>
      </c>
      <c r="W45" s="250">
        <v>9133</v>
      </c>
      <c r="X45" s="250">
        <v>7798</v>
      </c>
      <c r="Y45" s="250">
        <v>5174</v>
      </c>
      <c r="Z45" s="257">
        <v>3736</v>
      </c>
      <c r="AA45" s="257">
        <f>VLOOKUP(B45,[1]IV.7!$E$2:$H$57,4,0)</f>
        <v>7799</v>
      </c>
      <c r="AC45" s="303">
        <f t="shared" si="12"/>
        <v>1.1972234954424813E-2</v>
      </c>
      <c r="AD45" s="303">
        <f t="shared" si="13"/>
        <v>1.5032803162748765E-2</v>
      </c>
      <c r="AE45" s="303">
        <f t="shared" si="14"/>
        <v>1.2920388889137909E-2</v>
      </c>
      <c r="AF45" s="303">
        <f t="shared" si="15"/>
        <v>1.2839440873986828E-2</v>
      </c>
      <c r="AG45" s="303">
        <f t="shared" si="16"/>
        <v>1.3584028022462368E-2</v>
      </c>
      <c r="AH45" s="303">
        <f t="shared" si="17"/>
        <v>1.5850107403429504E-2</v>
      </c>
      <c r="AI45" s="303">
        <f t="shared" si="18"/>
        <v>1.3625207252079269E-2</v>
      </c>
      <c r="AJ45" s="303">
        <f t="shared" si="19"/>
        <v>1.997345300549902E-2</v>
      </c>
      <c r="AK45" s="303">
        <f t="shared" si="20"/>
        <v>2.0276912617256046E-2</v>
      </c>
      <c r="AL45" s="303">
        <f t="shared" si="21"/>
        <v>1.3430647243398179E-2</v>
      </c>
      <c r="AM45" s="303">
        <f t="shared" si="22"/>
        <v>1.2757578941001569E-2</v>
      </c>
      <c r="AN45" s="303">
        <f t="shared" si="23"/>
        <v>2.0451895348222855E-2</v>
      </c>
      <c r="AO45" s="102"/>
      <c r="AP45" s="303">
        <f t="shared" si="24"/>
        <v>4.6487329664184597E-2</v>
      </c>
      <c r="AQ45" s="303">
        <f t="shared" si="25"/>
        <v>5.841485450806904E-2</v>
      </c>
      <c r="AR45" s="303">
        <f t="shared" si="26"/>
        <v>4.8824315104692172E-2</v>
      </c>
      <c r="AS45" s="303">
        <f t="shared" si="26"/>
        <v>4.7213988471676432E-2</v>
      </c>
      <c r="AT45" s="303">
        <f t="shared" si="26"/>
        <v>5.1135010920533706E-2</v>
      </c>
      <c r="AU45" s="303">
        <f t="shared" si="26"/>
        <v>6.2593255053149582E-2</v>
      </c>
      <c r="AV45" s="303">
        <f t="shared" si="26"/>
        <v>5.2953446477671376E-2</v>
      </c>
      <c r="AW45" s="303">
        <f t="shared" si="26"/>
        <v>7.7033375787582556E-2</v>
      </c>
      <c r="AX45" s="303">
        <f t="shared" si="28"/>
        <v>5.9086052872849057E-2</v>
      </c>
      <c r="AY45" s="303">
        <f t="shared" si="27"/>
        <v>4.2310648806895314E-2</v>
      </c>
      <c r="AZ45" s="303">
        <f t="shared" si="27"/>
        <v>4.4433344037297366E-2</v>
      </c>
      <c r="BA45" s="303">
        <f t="shared" si="27"/>
        <v>6.8853790534038437E-2</v>
      </c>
      <c r="BB45" s="97"/>
      <c r="BC45" s="98"/>
      <c r="BD45" s="98"/>
      <c r="BE45" s="98"/>
      <c r="BF45" s="98"/>
      <c r="BG45" s="98"/>
      <c r="BH45" s="98"/>
      <c r="BI45" s="99"/>
    </row>
    <row r="46" spans="2:61" ht="18.75" customHeight="1">
      <c r="B46" s="246" t="s">
        <v>374</v>
      </c>
      <c r="C46" s="249">
        <v>6103</v>
      </c>
      <c r="D46" s="249">
        <v>7899</v>
      </c>
      <c r="E46" s="250">
        <v>10626</v>
      </c>
      <c r="F46" s="250">
        <v>7816</v>
      </c>
      <c r="G46" s="250">
        <v>7081</v>
      </c>
      <c r="H46" s="250">
        <v>6710</v>
      </c>
      <c r="I46" s="250">
        <v>7522</v>
      </c>
      <c r="J46" s="250">
        <v>6277</v>
      </c>
      <c r="K46" s="250">
        <v>8177</v>
      </c>
      <c r="L46" s="250">
        <v>7383</v>
      </c>
      <c r="M46" s="250">
        <v>4722</v>
      </c>
      <c r="N46" s="250">
        <v>5927</v>
      </c>
      <c r="O46" s="100"/>
      <c r="P46" s="250">
        <v>566</v>
      </c>
      <c r="Q46" s="250">
        <v>846</v>
      </c>
      <c r="R46" s="250">
        <v>1112</v>
      </c>
      <c r="S46" s="250">
        <v>912</v>
      </c>
      <c r="T46" s="250">
        <v>1156</v>
      </c>
      <c r="U46" s="250">
        <v>860</v>
      </c>
      <c r="V46" s="250">
        <v>1058</v>
      </c>
      <c r="W46" s="250">
        <v>1120</v>
      </c>
      <c r="X46" s="250">
        <v>1541</v>
      </c>
      <c r="Y46" s="250">
        <v>1107</v>
      </c>
      <c r="Z46" s="257">
        <v>615</v>
      </c>
      <c r="AA46" s="257">
        <f>VLOOKUP(B46,[1]IV.7!$E$2:$H$57,4,0)</f>
        <v>981</v>
      </c>
      <c r="AC46" s="303">
        <f t="shared" si="12"/>
        <v>8.3753496018861354E-3</v>
      </c>
      <c r="AD46" s="303">
        <f t="shared" si="13"/>
        <v>9.6234793891362743E-3</v>
      </c>
      <c r="AE46" s="303">
        <f t="shared" si="14"/>
        <v>1.1907376611966992E-2</v>
      </c>
      <c r="AF46" s="303">
        <f t="shared" si="15"/>
        <v>8.5414137263665878E-3</v>
      </c>
      <c r="AG46" s="303">
        <f t="shared" si="16"/>
        <v>9.1390501118343015E-3</v>
      </c>
      <c r="AH46" s="303">
        <f t="shared" si="17"/>
        <v>7.7659160771823268E-3</v>
      </c>
      <c r="AI46" s="303">
        <f t="shared" si="18"/>
        <v>8.4610591059308404E-3</v>
      </c>
      <c r="AJ46" s="303">
        <f t="shared" si="19"/>
        <v>7.4858708213229848E-3</v>
      </c>
      <c r="AK46" s="303">
        <f t="shared" si="20"/>
        <v>1.0732365491054613E-2</v>
      </c>
      <c r="AL46" s="303">
        <f t="shared" si="21"/>
        <v>8.7518507147404025E-3</v>
      </c>
      <c r="AM46" s="303">
        <f t="shared" si="22"/>
        <v>7.5160683417853291E-3</v>
      </c>
      <c r="AN46" s="303">
        <f t="shared" si="23"/>
        <v>7.2825703652097838E-3</v>
      </c>
      <c r="AO46" s="102"/>
      <c r="AP46" s="303">
        <f t="shared" si="24"/>
        <v>8.3291638461312056E-3</v>
      </c>
      <c r="AQ46" s="303">
        <f t="shared" si="25"/>
        <v>8.785594118013584E-3</v>
      </c>
      <c r="AR46" s="303">
        <f t="shared" si="26"/>
        <v>1.0685423813504761E-2</v>
      </c>
      <c r="AS46" s="303">
        <f t="shared" si="26"/>
        <v>8.8055536781531506E-3</v>
      </c>
      <c r="AT46" s="303">
        <f t="shared" si="26"/>
        <v>1.1966006604076309E-2</v>
      </c>
      <c r="AU46" s="303">
        <f t="shared" si="26"/>
        <v>7.9701213126604446E-3</v>
      </c>
      <c r="AV46" s="303">
        <f t="shared" si="26"/>
        <v>1.0031288518062008E-2</v>
      </c>
      <c r="AW46" s="303">
        <f t="shared" si="26"/>
        <v>9.4467733364822573E-3</v>
      </c>
      <c r="AX46" s="303">
        <f t="shared" si="28"/>
        <v>1.1676276927040317E-2</v>
      </c>
      <c r="AY46" s="303">
        <f t="shared" si="27"/>
        <v>9.0525489426426572E-3</v>
      </c>
      <c r="AZ46" s="303">
        <f t="shared" si="27"/>
        <v>7.3143754236985768E-3</v>
      </c>
      <c r="BA46" s="303">
        <f t="shared" si="27"/>
        <v>8.6607986298104511E-3</v>
      </c>
      <c r="BB46" s="97"/>
      <c r="BC46" s="98"/>
      <c r="BD46" s="98"/>
      <c r="BE46" s="98"/>
      <c r="BF46" s="98"/>
      <c r="BG46" s="98"/>
      <c r="BH46" s="98"/>
      <c r="BI46" s="99"/>
    </row>
    <row r="47" spans="2:61" ht="18.75" customHeight="1">
      <c r="B47" s="246" t="s">
        <v>245</v>
      </c>
      <c r="C47" s="249">
        <v>2530</v>
      </c>
      <c r="D47" s="249">
        <v>2492</v>
      </c>
      <c r="E47" s="250">
        <v>2602</v>
      </c>
      <c r="F47" s="250">
        <v>2714</v>
      </c>
      <c r="G47" s="250">
        <v>2265</v>
      </c>
      <c r="H47" s="250">
        <v>2104</v>
      </c>
      <c r="I47" s="250">
        <v>2193</v>
      </c>
      <c r="J47" s="250">
        <v>2683</v>
      </c>
      <c r="K47" s="250">
        <v>2685</v>
      </c>
      <c r="L47" s="250">
        <v>2815</v>
      </c>
      <c r="M47" s="250">
        <v>2205</v>
      </c>
      <c r="N47" s="250">
        <v>2183</v>
      </c>
      <c r="O47" s="100"/>
      <c r="P47" s="250">
        <v>60</v>
      </c>
      <c r="Q47" s="250">
        <v>118</v>
      </c>
      <c r="R47" s="250">
        <v>96</v>
      </c>
      <c r="S47" s="250">
        <v>97</v>
      </c>
      <c r="T47" s="250">
        <v>101</v>
      </c>
      <c r="U47" s="250">
        <v>71</v>
      </c>
      <c r="V47" s="250">
        <v>88</v>
      </c>
      <c r="W47" s="250">
        <v>145</v>
      </c>
      <c r="X47" s="250">
        <v>152</v>
      </c>
      <c r="Y47" s="250">
        <v>156</v>
      </c>
      <c r="Z47" s="257">
        <v>110</v>
      </c>
      <c r="AA47" s="257">
        <f>VLOOKUP(B47,[1]IV.7!$E$2:$H$57,4,0)</f>
        <v>109</v>
      </c>
      <c r="AC47" s="303">
        <f t="shared" si="12"/>
        <v>3.4720030301117356E-3</v>
      </c>
      <c r="AD47" s="303">
        <f t="shared" si="13"/>
        <v>3.0360438837482716E-3</v>
      </c>
      <c r="AE47" s="303">
        <f t="shared" si="14"/>
        <v>2.915772063272926E-3</v>
      </c>
      <c r="AF47" s="303">
        <f t="shared" si="15"/>
        <v>2.9658900784747849E-3</v>
      </c>
      <c r="AG47" s="303">
        <f t="shared" si="16"/>
        <v>2.9233086433137542E-3</v>
      </c>
      <c r="AH47" s="303">
        <f t="shared" si="17"/>
        <v>2.4350949964816117E-3</v>
      </c>
      <c r="AI47" s="303">
        <f t="shared" si="18"/>
        <v>2.4667778010245057E-3</v>
      </c>
      <c r="AJ47" s="303">
        <f t="shared" si="19"/>
        <v>3.1997118708952635E-3</v>
      </c>
      <c r="AK47" s="303">
        <f t="shared" si="20"/>
        <v>3.5240799001445069E-3</v>
      </c>
      <c r="AL47" s="303">
        <f t="shared" si="21"/>
        <v>3.3369172100764233E-3</v>
      </c>
      <c r="AM47" s="303">
        <f t="shared" si="22"/>
        <v>3.5097269575681172E-3</v>
      </c>
      <c r="AN47" s="303">
        <f t="shared" si="23"/>
        <v>2.6822762117855504E-3</v>
      </c>
      <c r="AO47" s="102"/>
      <c r="AP47" s="303">
        <f t="shared" si="24"/>
        <v>8.829502310386438E-4</v>
      </c>
      <c r="AQ47" s="303">
        <f t="shared" si="25"/>
        <v>1.2254138367914927E-3</v>
      </c>
      <c r="AR47" s="303">
        <f t="shared" si="26"/>
        <v>9.22482631381706E-4</v>
      </c>
      <c r="AS47" s="303">
        <f t="shared" si="26"/>
        <v>9.3655559954041194E-4</v>
      </c>
      <c r="AT47" s="303">
        <f t="shared" si="26"/>
        <v>1.0454728953388471E-3</v>
      </c>
      <c r="AU47" s="303">
        <f t="shared" si="26"/>
        <v>6.5799838744057162E-4</v>
      </c>
      <c r="AV47" s="303">
        <f t="shared" si="26"/>
        <v>8.3436048165355073E-4</v>
      </c>
      <c r="AW47" s="303">
        <f t="shared" si="26"/>
        <v>1.2230197623124351E-3</v>
      </c>
      <c r="AX47" s="303">
        <f t="shared" si="28"/>
        <v>1.1517158292732824E-3</v>
      </c>
      <c r="AY47" s="303">
        <f t="shared" si="27"/>
        <v>1.275697953976743E-3</v>
      </c>
      <c r="AZ47" s="303">
        <f t="shared" si="27"/>
        <v>1.3082622709054365E-3</v>
      </c>
      <c r="BA47" s="303">
        <f t="shared" si="27"/>
        <v>9.6231095886782788E-4</v>
      </c>
      <c r="BB47" s="97"/>
      <c r="BC47" s="98"/>
      <c r="BD47" s="98"/>
      <c r="BE47" s="98"/>
      <c r="BF47" s="98"/>
      <c r="BG47" s="98"/>
      <c r="BH47" s="98"/>
      <c r="BI47" s="99"/>
    </row>
    <row r="48" spans="2:61" ht="18.75" customHeight="1">
      <c r="B48" s="246" t="s">
        <v>235</v>
      </c>
      <c r="C48" s="249">
        <v>2457</v>
      </c>
      <c r="D48" s="249">
        <v>3333</v>
      </c>
      <c r="E48" s="250">
        <v>3252</v>
      </c>
      <c r="F48" s="250">
        <v>3412</v>
      </c>
      <c r="G48" s="250">
        <v>3388</v>
      </c>
      <c r="H48" s="250">
        <v>3606</v>
      </c>
      <c r="I48" s="250">
        <v>3935</v>
      </c>
      <c r="J48" s="250">
        <v>4705</v>
      </c>
      <c r="K48" s="250">
        <v>4036</v>
      </c>
      <c r="L48" s="250">
        <v>5606</v>
      </c>
      <c r="M48" s="250">
        <v>4301</v>
      </c>
      <c r="N48" s="250">
        <v>5258</v>
      </c>
      <c r="O48" s="100"/>
      <c r="P48" s="250">
        <v>956</v>
      </c>
      <c r="Q48" s="250">
        <v>1491</v>
      </c>
      <c r="R48" s="250">
        <v>1611</v>
      </c>
      <c r="S48" s="250">
        <v>1509</v>
      </c>
      <c r="T48" s="250">
        <v>1693</v>
      </c>
      <c r="U48" s="250">
        <v>1632</v>
      </c>
      <c r="V48" s="250">
        <v>1835</v>
      </c>
      <c r="W48" s="250">
        <v>2530</v>
      </c>
      <c r="X48" s="250">
        <v>2062</v>
      </c>
      <c r="Y48" s="250">
        <v>2509</v>
      </c>
      <c r="Z48" s="257">
        <v>1916</v>
      </c>
      <c r="AA48" s="257">
        <f>VLOOKUP(B48,[1]IV.7!$E$2:$H$57,4,0)</f>
        <v>2373</v>
      </c>
      <c r="AC48" s="303">
        <f t="shared" si="12"/>
        <v>3.3718227055274837E-3</v>
      </c>
      <c r="AD48" s="303">
        <f t="shared" si="13"/>
        <v>4.0606477787050515E-3</v>
      </c>
      <c r="AE48" s="303">
        <f t="shared" si="14"/>
        <v>3.6441547846900674E-3</v>
      </c>
      <c r="AF48" s="303">
        <f t="shared" si="15"/>
        <v>3.7286724199542985E-3</v>
      </c>
      <c r="AG48" s="303">
        <f t="shared" si="16"/>
        <v>4.3727018470406179E-3</v>
      </c>
      <c r="AH48" s="303">
        <f t="shared" si="17"/>
        <v>4.1734565386467165E-3</v>
      </c>
      <c r="AI48" s="303">
        <f t="shared" si="18"/>
        <v>4.4262520050302916E-3</v>
      </c>
      <c r="AJ48" s="303">
        <f t="shared" si="19"/>
        <v>5.6111235007686227E-3</v>
      </c>
      <c r="AK48" s="303">
        <f t="shared" si="20"/>
        <v>5.2972761553010169E-3</v>
      </c>
      <c r="AL48" s="303">
        <f t="shared" si="21"/>
        <v>6.6453846819497083E-3</v>
      </c>
      <c r="AM48" s="303">
        <f t="shared" si="22"/>
        <v>6.8459572083902371E-3</v>
      </c>
      <c r="AN48" s="303">
        <f t="shared" si="23"/>
        <v>6.4605626759360628E-3</v>
      </c>
      <c r="AO48" s="102"/>
      <c r="AP48" s="303">
        <f t="shared" si="24"/>
        <v>1.4068340347882392E-2</v>
      </c>
      <c r="AQ48" s="303">
        <f t="shared" si="25"/>
        <v>1.5483830768272167E-2</v>
      </c>
      <c r="AR48" s="303">
        <f t="shared" si="26"/>
        <v>1.5480411657874255E-2</v>
      </c>
      <c r="AS48" s="303">
        <f t="shared" si="26"/>
        <v>1.4569715460891561E-2</v>
      </c>
      <c r="AT48" s="303">
        <f t="shared" si="26"/>
        <v>1.7524610017907605E-2</v>
      </c>
      <c r="AU48" s="303">
        <f t="shared" si="26"/>
        <v>1.512469532821145E-2</v>
      </c>
      <c r="AV48" s="303">
        <f t="shared" si="26"/>
        <v>1.7398312316298473E-2</v>
      </c>
      <c r="AW48" s="303">
        <f t="shared" si="26"/>
        <v>2.1339586197589386E-2</v>
      </c>
      <c r="AX48" s="303">
        <f t="shared" si="28"/>
        <v>1.5623934473430976E-2</v>
      </c>
      <c r="AY48" s="303">
        <f t="shared" si="27"/>
        <v>2.0517475426459285E-2</v>
      </c>
      <c r="AZ48" s="303">
        <f t="shared" si="27"/>
        <v>2.2787550100498329E-2</v>
      </c>
      <c r="BA48" s="303">
        <f t="shared" si="27"/>
        <v>2.0950127572416107E-2</v>
      </c>
      <c r="BB48" s="97"/>
      <c r="BC48" s="98"/>
      <c r="BD48" s="98"/>
      <c r="BE48" s="98"/>
      <c r="BF48" s="98"/>
      <c r="BG48" s="98"/>
      <c r="BH48" s="98"/>
      <c r="BI48" s="99"/>
    </row>
    <row r="49" spans="2:61" ht="18.75" customHeight="1">
      <c r="B49" s="246" t="s">
        <v>375</v>
      </c>
      <c r="C49" s="249">
        <v>11473</v>
      </c>
      <c r="D49" s="249">
        <v>12326</v>
      </c>
      <c r="E49" s="250">
        <v>12876</v>
      </c>
      <c r="F49" s="250">
        <v>14376</v>
      </c>
      <c r="G49" s="250">
        <v>13695</v>
      </c>
      <c r="H49" s="250">
        <v>14189</v>
      </c>
      <c r="I49" s="250">
        <v>14764</v>
      </c>
      <c r="J49" s="250">
        <v>16638</v>
      </c>
      <c r="K49" s="250">
        <v>17611</v>
      </c>
      <c r="L49" s="250">
        <v>14609</v>
      </c>
      <c r="M49" s="250">
        <v>7618</v>
      </c>
      <c r="N49" s="250">
        <v>15069</v>
      </c>
      <c r="O49" s="100"/>
      <c r="P49" s="250">
        <v>3492</v>
      </c>
      <c r="Q49" s="250">
        <v>4648</v>
      </c>
      <c r="R49" s="250">
        <v>5238</v>
      </c>
      <c r="S49" s="250">
        <v>5679</v>
      </c>
      <c r="T49" s="250">
        <v>5295</v>
      </c>
      <c r="U49" s="250">
        <v>5321</v>
      </c>
      <c r="V49" s="250">
        <v>5467</v>
      </c>
      <c r="W49" s="250">
        <v>7675</v>
      </c>
      <c r="X49" s="250">
        <v>7048</v>
      </c>
      <c r="Y49" s="250">
        <v>4992</v>
      </c>
      <c r="Z49" s="257">
        <v>2730</v>
      </c>
      <c r="AA49" s="257">
        <f>VLOOKUP(B49,[1]IV.7!$E$2:$H$57,4,0)</f>
        <v>5787</v>
      </c>
      <c r="AC49" s="303">
        <f t="shared" si="12"/>
        <v>1.5744778958289303E-2</v>
      </c>
      <c r="AD49" s="303">
        <f t="shared" si="13"/>
        <v>1.5016965052600801E-2</v>
      </c>
      <c r="AE49" s="303">
        <f t="shared" si="14"/>
        <v>1.4428701416872481E-2</v>
      </c>
      <c r="AF49" s="303">
        <f t="shared" si="15"/>
        <v>1.5710256362621043E-2</v>
      </c>
      <c r="AG49" s="303">
        <f t="shared" si="16"/>
        <v>1.7675369479108992E-2</v>
      </c>
      <c r="AH49" s="303">
        <f t="shared" si="17"/>
        <v>1.6421845487204177E-2</v>
      </c>
      <c r="AI49" s="303">
        <f t="shared" si="18"/>
        <v>1.6607162541872233E-2</v>
      </c>
      <c r="AJ49" s="303">
        <f t="shared" si="19"/>
        <v>1.9842268396554376E-2</v>
      </c>
      <c r="AK49" s="303">
        <f t="shared" si="20"/>
        <v>2.3114551628098664E-2</v>
      </c>
      <c r="AL49" s="303">
        <f t="shared" si="21"/>
        <v>1.7317592725401943E-2</v>
      </c>
      <c r="AM49" s="303">
        <f t="shared" si="22"/>
        <v>1.2125668917348715E-2</v>
      </c>
      <c r="AN49" s="303">
        <f t="shared" si="23"/>
        <v>1.8515446740905387E-2</v>
      </c>
      <c r="AO49" s="102"/>
      <c r="AP49" s="303">
        <f t="shared" si="24"/>
        <v>5.1387703446449065E-2</v>
      </c>
      <c r="AQ49" s="303">
        <f t="shared" si="25"/>
        <v>4.8268843333956424E-2</v>
      </c>
      <c r="AR49" s="303">
        <f t="shared" si="26"/>
        <v>5.0332958574764337E-2</v>
      </c>
      <c r="AS49" s="303">
        <f t="shared" si="26"/>
        <v>5.4831951028762878E-2</v>
      </c>
      <c r="AT49" s="303">
        <f t="shared" si="26"/>
        <v>5.4809692879397971E-2</v>
      </c>
      <c r="AU49" s="303">
        <f t="shared" si="26"/>
        <v>4.9312808726356079E-2</v>
      </c>
      <c r="AV49" s="303">
        <f t="shared" si="26"/>
        <v>5.1834644922726839E-2</v>
      </c>
      <c r="AW49" s="303">
        <f t="shared" si="26"/>
        <v>6.4735701212054755E-2</v>
      </c>
      <c r="AX49" s="303">
        <f t="shared" si="28"/>
        <v>5.3403244504724307E-2</v>
      </c>
      <c r="AY49" s="303">
        <f t="shared" si="27"/>
        <v>4.0822334527255776E-2</v>
      </c>
      <c r="AZ49" s="303">
        <f t="shared" si="27"/>
        <v>3.2468690905198556E-2</v>
      </c>
      <c r="BA49" s="303">
        <f t="shared" si="27"/>
        <v>5.1090766229065325E-2</v>
      </c>
      <c r="BB49" s="97"/>
      <c r="BC49" s="98"/>
      <c r="BD49" s="98"/>
      <c r="BE49" s="98"/>
      <c r="BF49" s="98"/>
      <c r="BG49" s="98"/>
      <c r="BH49" s="98"/>
      <c r="BI49" s="99"/>
    </row>
    <row r="50" spans="2:61" ht="18.75" customHeight="1">
      <c r="B50" s="246" t="s">
        <v>376</v>
      </c>
      <c r="C50" s="249">
        <v>21281</v>
      </c>
      <c r="D50" s="249">
        <v>22046</v>
      </c>
      <c r="E50" s="250">
        <v>20474</v>
      </c>
      <c r="F50" s="250">
        <v>23506</v>
      </c>
      <c r="G50" s="250">
        <v>19842</v>
      </c>
      <c r="H50" s="250">
        <v>20620</v>
      </c>
      <c r="I50" s="250">
        <v>23261</v>
      </c>
      <c r="J50" s="250">
        <v>21352</v>
      </c>
      <c r="K50" s="250">
        <v>21156</v>
      </c>
      <c r="L50" s="250">
        <v>20903</v>
      </c>
      <c r="M50" s="250">
        <v>23479</v>
      </c>
      <c r="N50" s="250">
        <v>21909</v>
      </c>
      <c r="O50" s="100"/>
      <c r="P50" s="250">
        <v>1390</v>
      </c>
      <c r="Q50" s="250">
        <v>1860</v>
      </c>
      <c r="R50" s="250">
        <v>1839</v>
      </c>
      <c r="S50" s="250">
        <v>1930</v>
      </c>
      <c r="T50" s="250">
        <v>2055</v>
      </c>
      <c r="U50" s="250">
        <v>1886</v>
      </c>
      <c r="V50" s="250">
        <v>2093</v>
      </c>
      <c r="W50" s="250">
        <v>2271</v>
      </c>
      <c r="X50" s="250">
        <v>2445</v>
      </c>
      <c r="Y50" s="250">
        <v>2091</v>
      </c>
      <c r="Z50" s="257">
        <v>2112</v>
      </c>
      <c r="AA50" s="257">
        <f>VLOOKUP(B50,[1]IV.7!$E$2:$H$57,4,0)</f>
        <v>2132</v>
      </c>
      <c r="AC50" s="303">
        <f t="shared" si="12"/>
        <v>2.9204623116129581E-2</v>
      </c>
      <c r="AD50" s="303">
        <f t="shared" si="13"/>
        <v>2.6858998178617335E-2</v>
      </c>
      <c r="AE50" s="303">
        <f t="shared" si="14"/>
        <v>2.2942935135837776E-2</v>
      </c>
      <c r="AF50" s="303">
        <f t="shared" si="15"/>
        <v>2.5687624238993477E-2</v>
      </c>
      <c r="AG50" s="303">
        <f t="shared" si="16"/>
        <v>2.5608958101824068E-2</v>
      </c>
      <c r="AH50" s="303">
        <f t="shared" si="17"/>
        <v>2.3864856857153439E-2</v>
      </c>
      <c r="AI50" s="303">
        <f t="shared" si="18"/>
        <v>2.6164942284373473E-2</v>
      </c>
      <c r="AJ50" s="303">
        <f t="shared" si="19"/>
        <v>2.5464125183509378E-2</v>
      </c>
      <c r="AK50" s="303">
        <f t="shared" si="20"/>
        <v>2.7767387101473813E-2</v>
      </c>
      <c r="AL50" s="303">
        <f t="shared" si="21"/>
        <v>2.4778536569174947E-2</v>
      </c>
      <c r="AM50" s="303">
        <f t="shared" si="22"/>
        <v>3.7371827318250263E-2</v>
      </c>
      <c r="AN50" s="303">
        <f t="shared" si="23"/>
        <v>2.6919830290430428E-2</v>
      </c>
      <c r="AO50" s="102"/>
      <c r="AP50" s="303">
        <f t="shared" si="24"/>
        <v>2.0455013685728583E-2</v>
      </c>
      <c r="AQ50" s="303">
        <f t="shared" si="25"/>
        <v>1.9315845224001496E-2</v>
      </c>
      <c r="AR50" s="303">
        <f t="shared" si="26"/>
        <v>1.7671307907405807E-2</v>
      </c>
      <c r="AS50" s="303">
        <f t="shared" si="26"/>
        <v>1.8634559867144278E-2</v>
      </c>
      <c r="AT50" s="303">
        <f t="shared" si="26"/>
        <v>2.1271750494270603E-2</v>
      </c>
      <c r="AU50" s="303">
        <f t="shared" si="26"/>
        <v>1.7478661390322791E-2</v>
      </c>
      <c r="AV50" s="303">
        <f t="shared" si="26"/>
        <v>1.984450554660093E-2</v>
      </c>
      <c r="AW50" s="303">
        <f t="shared" si="26"/>
        <v>1.9155019863527863E-2</v>
      </c>
      <c r="AX50" s="303">
        <f t="shared" si="28"/>
        <v>1.8525955280086683E-2</v>
      </c>
      <c r="AY50" s="303">
        <f t="shared" si="27"/>
        <v>1.7099259113880574E-2</v>
      </c>
      <c r="AZ50" s="303">
        <f t="shared" si="27"/>
        <v>2.511863560138438E-2</v>
      </c>
      <c r="BA50" s="303">
        <f t="shared" si="27"/>
        <v>1.8822449213818433E-2</v>
      </c>
      <c r="BB50" s="97"/>
      <c r="BC50" s="98"/>
      <c r="BD50" s="98"/>
      <c r="BE50" s="98"/>
      <c r="BF50" s="98"/>
      <c r="BG50" s="98"/>
      <c r="BH50" s="98"/>
      <c r="BI50" s="99"/>
    </row>
    <row r="51" spans="2:61" ht="18.75" customHeight="1">
      <c r="B51" s="69" t="s">
        <v>229</v>
      </c>
      <c r="C51" s="249">
        <v>13455</v>
      </c>
      <c r="D51" s="249">
        <v>11303</v>
      </c>
      <c r="E51" s="250">
        <v>11473</v>
      </c>
      <c r="F51" s="250">
        <v>12974</v>
      </c>
      <c r="G51" s="250">
        <v>10747</v>
      </c>
      <c r="H51" s="250">
        <v>10904</v>
      </c>
      <c r="I51" s="250">
        <v>11392</v>
      </c>
      <c r="J51" s="250">
        <v>13908</v>
      </c>
      <c r="K51" s="250">
        <v>11988</v>
      </c>
      <c r="L51" s="250">
        <v>14172</v>
      </c>
      <c r="M51" s="250">
        <v>8246</v>
      </c>
      <c r="N51" s="250">
        <v>11597</v>
      </c>
      <c r="O51" s="100"/>
      <c r="P51" s="250">
        <v>993</v>
      </c>
      <c r="Q51" s="250">
        <v>1160</v>
      </c>
      <c r="R51" s="250">
        <v>1307</v>
      </c>
      <c r="S51" s="250">
        <v>1196</v>
      </c>
      <c r="T51" s="250">
        <v>1309</v>
      </c>
      <c r="U51" s="250">
        <v>1103</v>
      </c>
      <c r="V51" s="250">
        <v>1179</v>
      </c>
      <c r="W51" s="250">
        <v>1514</v>
      </c>
      <c r="X51" s="250">
        <v>1484</v>
      </c>
      <c r="Y51" s="250">
        <v>1357</v>
      </c>
      <c r="Z51" s="257">
        <v>780</v>
      </c>
      <c r="AA51" s="257">
        <f>VLOOKUP(B51,[1]IV.7!$E$2:$H$57,4,0)</f>
        <v>1088</v>
      </c>
      <c r="AC51" s="303">
        <f t="shared" si="12"/>
        <v>1.846474338741241E-2</v>
      </c>
      <c r="AD51" s="303">
        <f t="shared" si="13"/>
        <v>1.3770627615572517E-2</v>
      </c>
      <c r="AE51" s="303">
        <f t="shared" si="14"/>
        <v>1.2856515327413637E-2</v>
      </c>
      <c r="AF51" s="303">
        <f t="shared" si="15"/>
        <v>1.4178134811397148E-2</v>
      </c>
      <c r="AG51" s="303">
        <f t="shared" si="16"/>
        <v>1.3870550988826894E-2</v>
      </c>
      <c r="AH51" s="303">
        <f t="shared" si="17"/>
        <v>1.2619902966556793E-2</v>
      </c>
      <c r="AI51" s="303">
        <f t="shared" si="18"/>
        <v>1.2814196401856439E-2</v>
      </c>
      <c r="AJ51" s="303">
        <f t="shared" si="19"/>
        <v>1.6586504920019129E-2</v>
      </c>
      <c r="AK51" s="303">
        <f t="shared" si="20"/>
        <v>1.5734327688242962E-2</v>
      </c>
      <c r="AL51" s="303">
        <f t="shared" si="21"/>
        <v>1.6799570408953132E-2</v>
      </c>
      <c r="AM51" s="303">
        <f t="shared" si="22"/>
        <v>1.3125264622270611E-2</v>
      </c>
      <c r="AN51" s="303">
        <f t="shared" si="23"/>
        <v>1.4249361991789753E-2</v>
      </c>
      <c r="AO51" s="102"/>
      <c r="AP51" s="303">
        <f t="shared" si="24"/>
        <v>1.4612826323689555E-2</v>
      </c>
      <c r="AQ51" s="303">
        <f t="shared" si="25"/>
        <v>1.2046441107441793E-2</v>
      </c>
      <c r="AR51" s="303">
        <f t="shared" si="26"/>
        <v>1.2559216658498852E-2</v>
      </c>
      <c r="AS51" s="303">
        <f t="shared" si="26"/>
        <v>1.1547633990209614E-2</v>
      </c>
      <c r="AT51" s="303">
        <f t="shared" si="26"/>
        <v>1.3549742772262879E-2</v>
      </c>
      <c r="AU51" s="303">
        <f t="shared" si="26"/>
        <v>1.0222143962633106E-2</v>
      </c>
      <c r="AV51" s="303">
        <f t="shared" si="26"/>
        <v>1.1178534180335641E-2</v>
      </c>
      <c r="AW51" s="303">
        <f t="shared" si="26"/>
        <v>1.277001324235191E-2</v>
      </c>
      <c r="AX51" s="303">
        <f t="shared" si="28"/>
        <v>1.1244383491062836E-2</v>
      </c>
      <c r="AY51" s="303">
        <f t="shared" si="27"/>
        <v>1.1096936689400259E-2</v>
      </c>
      <c r="AZ51" s="303">
        <f t="shared" si="27"/>
        <v>9.2767688300567312E-3</v>
      </c>
      <c r="BA51" s="303">
        <f t="shared" si="27"/>
        <v>9.6054525068641899E-3</v>
      </c>
      <c r="BB51" s="97"/>
      <c r="BC51" s="98"/>
      <c r="BD51" s="98"/>
      <c r="BE51" s="98"/>
      <c r="BF51" s="98"/>
      <c r="BG51" s="98"/>
      <c r="BH51" s="98"/>
      <c r="BI51" s="99"/>
    </row>
    <row r="52" spans="2:61" ht="18.75" customHeight="1">
      <c r="B52" s="246" t="s">
        <v>264</v>
      </c>
      <c r="C52" s="249">
        <v>1188</v>
      </c>
      <c r="D52" s="249">
        <v>1560</v>
      </c>
      <c r="E52" s="250">
        <v>2027</v>
      </c>
      <c r="F52" s="250">
        <v>2245</v>
      </c>
      <c r="G52" s="250">
        <v>2287</v>
      </c>
      <c r="H52" s="252">
        <v>2591</v>
      </c>
      <c r="I52" s="252">
        <v>2324</v>
      </c>
      <c r="J52" s="250">
        <v>2440</v>
      </c>
      <c r="K52" s="250">
        <v>0</v>
      </c>
      <c r="L52" s="250">
        <v>0</v>
      </c>
      <c r="M52" s="250">
        <v>0</v>
      </c>
      <c r="N52" s="250">
        <v>0</v>
      </c>
      <c r="O52" s="100"/>
      <c r="P52" s="250">
        <v>0</v>
      </c>
      <c r="Q52" s="250">
        <v>0</v>
      </c>
      <c r="R52" s="250">
        <v>50</v>
      </c>
      <c r="S52" s="250">
        <v>29</v>
      </c>
      <c r="T52" s="250">
        <v>52</v>
      </c>
      <c r="U52" s="250">
        <v>42</v>
      </c>
      <c r="V52" s="250">
        <v>49</v>
      </c>
      <c r="W52" s="250">
        <v>63</v>
      </c>
      <c r="X52" s="250">
        <v>0</v>
      </c>
      <c r="Y52" s="250">
        <v>0</v>
      </c>
      <c r="Z52" s="257">
        <v>0</v>
      </c>
      <c r="AA52" s="257">
        <f>VLOOKUP(B52,[1]IV.7!$E$2:$H$57,4,0)</f>
        <v>0</v>
      </c>
      <c r="AC52" s="303">
        <f t="shared" si="12"/>
        <v>1.6303318576176844E-3</v>
      </c>
      <c r="AD52" s="303">
        <f t="shared" si="13"/>
        <v>1.9005732177557399E-3</v>
      </c>
      <c r="AE52" s="303">
        <f t="shared" si="14"/>
        <v>2.2714335020193009E-3</v>
      </c>
      <c r="AF52" s="303">
        <f t="shared" si="15"/>
        <v>2.4533615424376905E-3</v>
      </c>
      <c r="AG52" s="303">
        <f t="shared" si="16"/>
        <v>2.9517028111516802E-3</v>
      </c>
      <c r="AH52" s="303">
        <f t="shared" si="17"/>
        <v>2.9987315284619089E-3</v>
      </c>
      <c r="AI52" s="303">
        <f t="shared" si="18"/>
        <v>2.6141320609124265E-3</v>
      </c>
      <c r="AJ52" s="303">
        <f t="shared" si="19"/>
        <v>2.9099131438630049E-3</v>
      </c>
      <c r="AK52" s="303">
        <f t="shared" si="20"/>
        <v>0</v>
      </c>
      <c r="AL52" s="303">
        <f t="shared" si="21"/>
        <v>0</v>
      </c>
      <c r="AM52" s="303">
        <f t="shared" si="22"/>
        <v>0</v>
      </c>
      <c r="AN52" s="303">
        <f t="shared" si="23"/>
        <v>0</v>
      </c>
      <c r="AO52" s="102"/>
      <c r="AP52" s="303">
        <f t="shared" si="24"/>
        <v>0</v>
      </c>
      <c r="AQ52" s="303">
        <f t="shared" si="25"/>
        <v>0</v>
      </c>
      <c r="AR52" s="303">
        <f t="shared" si="26"/>
        <v>4.8045970384463853E-4</v>
      </c>
      <c r="AS52" s="303">
        <f t="shared" si="26"/>
        <v>2.8000115862548394E-4</v>
      </c>
      <c r="AT52" s="303">
        <f t="shared" si="26"/>
        <v>5.3826327284772324E-4</v>
      </c>
      <c r="AU52" s="303">
        <f t="shared" si="26"/>
        <v>3.8923848271132407E-4</v>
      </c>
      <c r="AV52" s="303">
        <f t="shared" si="26"/>
        <v>4.6458708637527258E-4</v>
      </c>
      <c r="AW52" s="303">
        <f t="shared" si="26"/>
        <v>5.3138100017712702E-4</v>
      </c>
      <c r="AX52" s="303">
        <f t="shared" si="28"/>
        <v>0</v>
      </c>
      <c r="AY52" s="303">
        <f t="shared" si="27"/>
        <v>0</v>
      </c>
      <c r="AZ52" s="303">
        <f t="shared" si="27"/>
        <v>0</v>
      </c>
      <c r="BA52" s="303">
        <f t="shared" si="27"/>
        <v>0</v>
      </c>
      <c r="BB52" s="97"/>
      <c r="BC52" s="98"/>
      <c r="BD52" s="98"/>
      <c r="BE52" s="98"/>
      <c r="BF52" s="98"/>
      <c r="BG52" s="98"/>
      <c r="BI52" s="99"/>
    </row>
    <row r="53" spans="2:61" ht="18.75" customHeight="1">
      <c r="B53" s="50" t="s">
        <v>227</v>
      </c>
      <c r="C53" s="249">
        <v>12754</v>
      </c>
      <c r="D53" s="249">
        <v>12819</v>
      </c>
      <c r="E53" s="250">
        <v>12937</v>
      </c>
      <c r="F53" s="250">
        <v>13064</v>
      </c>
      <c r="G53" s="250">
        <v>8345</v>
      </c>
      <c r="H53" s="250">
        <v>10119</v>
      </c>
      <c r="I53" s="250">
        <v>16563</v>
      </c>
      <c r="J53" s="250">
        <v>11042</v>
      </c>
      <c r="K53" s="250">
        <v>9426</v>
      </c>
      <c r="L53" s="250">
        <v>13844</v>
      </c>
      <c r="M53" s="250">
        <v>12947</v>
      </c>
      <c r="N53" s="250">
        <v>15040</v>
      </c>
      <c r="O53" s="100"/>
      <c r="P53" s="250">
        <v>608</v>
      </c>
      <c r="Q53" s="250">
        <v>683</v>
      </c>
      <c r="R53" s="250">
        <v>681</v>
      </c>
      <c r="S53" s="250">
        <v>750</v>
      </c>
      <c r="T53" s="250">
        <v>496</v>
      </c>
      <c r="U53" s="250">
        <v>582</v>
      </c>
      <c r="V53" s="250">
        <v>933</v>
      </c>
      <c r="W53" s="250">
        <v>677</v>
      </c>
      <c r="X53" s="250">
        <v>646</v>
      </c>
      <c r="Y53" s="250">
        <v>843</v>
      </c>
      <c r="Z53" s="257">
        <v>703</v>
      </c>
      <c r="AA53" s="257">
        <f>VLOOKUP(B53,[1]IV.7!$E$2:$H$57,4,0)</f>
        <v>840</v>
      </c>
      <c r="AC53" s="303">
        <f t="shared" si="12"/>
        <v>1.7502737804760898E-2</v>
      </c>
      <c r="AD53" s="303">
        <f t="shared" si="13"/>
        <v>1.5617594922058223E-2</v>
      </c>
      <c r="AE53" s="303">
        <f t="shared" si="14"/>
        <v>1.4497057333805475E-2</v>
      </c>
      <c r="AF53" s="303">
        <f t="shared" si="15"/>
        <v>1.4276487835370152E-2</v>
      </c>
      <c r="AG53" s="303">
        <f t="shared" si="16"/>
        <v>1.077042411852242E-2</v>
      </c>
      <c r="AH53" s="303">
        <f t="shared" si="17"/>
        <v>1.1711371801044406E-2</v>
      </c>
      <c r="AI53" s="303">
        <f t="shared" si="18"/>
        <v>1.8630752721554442E-2</v>
      </c>
      <c r="AJ53" s="303">
        <f t="shared" si="19"/>
        <v>1.316854956333414E-2</v>
      </c>
      <c r="AK53" s="303">
        <f t="shared" si="20"/>
        <v>1.2371686085200046E-2</v>
      </c>
      <c r="AL53" s="303">
        <f t="shared" si="21"/>
        <v>1.6410757320176911E-2</v>
      </c>
      <c r="AM53" s="303">
        <f t="shared" si="22"/>
        <v>2.0607906993031482E-2</v>
      </c>
      <c r="AN53" s="303">
        <f t="shared" si="23"/>
        <v>1.8479814120593074E-2</v>
      </c>
      <c r="AO53" s="102"/>
      <c r="AP53" s="303">
        <f t="shared" si="24"/>
        <v>8.9472290078582567E-3</v>
      </c>
      <c r="AQ53" s="303">
        <f t="shared" si="25"/>
        <v>7.0928614451575382E-3</v>
      </c>
      <c r="AR53" s="303">
        <f t="shared" si="26"/>
        <v>6.5438611663639771E-3</v>
      </c>
      <c r="AS53" s="303">
        <f t="shared" si="26"/>
        <v>7.2414092747969993E-3</v>
      </c>
      <c r="AT53" s="303">
        <f t="shared" si="26"/>
        <v>5.1342035256244376E-3</v>
      </c>
      <c r="AU53" s="303">
        <f t="shared" si="26"/>
        <v>5.3937332604283477E-3</v>
      </c>
      <c r="AV53" s="303">
        <f t="shared" si="26"/>
        <v>8.8461173793495784E-3</v>
      </c>
      <c r="AW53" s="303">
        <f t="shared" si="26"/>
        <v>5.7102370971415075E-3</v>
      </c>
      <c r="AX53" s="303">
        <f t="shared" si="28"/>
        <v>4.8947922744114504E-3</v>
      </c>
      <c r="AY53" s="303">
        <f t="shared" si="27"/>
        <v>6.8936754820666307E-3</v>
      </c>
      <c r="AZ53" s="303">
        <f t="shared" si="27"/>
        <v>8.360985240422926E-3</v>
      </c>
      <c r="BA53" s="303">
        <f t="shared" si="27"/>
        <v>7.4159743619172059E-3</v>
      </c>
      <c r="BB53" s="97"/>
      <c r="BC53" s="105"/>
      <c r="BD53" s="105"/>
      <c r="BE53" s="105"/>
      <c r="BF53" s="105"/>
      <c r="BG53" s="105"/>
      <c r="BI53" s="99"/>
    </row>
    <row r="54" spans="2:61">
      <c r="B54" s="246" t="s">
        <v>257</v>
      </c>
      <c r="C54" s="249">
        <v>5786</v>
      </c>
      <c r="D54" s="249">
        <v>7502</v>
      </c>
      <c r="E54" s="250">
        <v>8081</v>
      </c>
      <c r="F54" s="250">
        <v>8248</v>
      </c>
      <c r="G54" s="250">
        <v>7092</v>
      </c>
      <c r="H54" s="250">
        <v>6755</v>
      </c>
      <c r="I54" s="250">
        <v>7121</v>
      </c>
      <c r="J54" s="250">
        <v>6709</v>
      </c>
      <c r="K54" s="250">
        <v>10696</v>
      </c>
      <c r="L54" s="250">
        <v>8833</v>
      </c>
      <c r="M54" s="250">
        <v>5814</v>
      </c>
      <c r="N54" s="250">
        <v>11517</v>
      </c>
      <c r="O54" s="100"/>
      <c r="P54" s="250">
        <v>175</v>
      </c>
      <c r="Q54" s="250">
        <v>287</v>
      </c>
      <c r="R54" s="250">
        <v>282</v>
      </c>
      <c r="S54" s="250">
        <v>325</v>
      </c>
      <c r="T54" s="250">
        <v>286</v>
      </c>
      <c r="U54" s="250">
        <v>292</v>
      </c>
      <c r="V54" s="250">
        <v>316</v>
      </c>
      <c r="W54" s="250">
        <v>349</v>
      </c>
      <c r="X54" s="250">
        <v>548</v>
      </c>
      <c r="Y54" s="250">
        <v>315</v>
      </c>
      <c r="Z54" s="257">
        <v>219</v>
      </c>
      <c r="AA54" s="257">
        <f>VLOOKUP(B54,[1]IV.7!$E$2:$H$57,4,0)</f>
        <v>404</v>
      </c>
      <c r="AC54" s="303">
        <f t="shared" si="12"/>
        <v>7.9403199732120556E-3</v>
      </c>
      <c r="AD54" s="303">
        <f t="shared" si="13"/>
        <v>9.1398078715407439E-3</v>
      </c>
      <c r="AE54" s="303">
        <f t="shared" si="14"/>
        <v>9.0554781104183382E-3</v>
      </c>
      <c r="AF54" s="303">
        <f t="shared" si="15"/>
        <v>9.013508241437004E-3</v>
      </c>
      <c r="AG54" s="303">
        <f t="shared" si="16"/>
        <v>9.1532471957532658E-3</v>
      </c>
      <c r="AH54" s="303">
        <f t="shared" si="17"/>
        <v>7.8179974815747559E-3</v>
      </c>
      <c r="AI54" s="303">
        <f t="shared" si="18"/>
        <v>8.0099975928388072E-3</v>
      </c>
      <c r="AJ54" s="303">
        <f t="shared" si="19"/>
        <v>8.0010685582692226E-3</v>
      </c>
      <c r="AK54" s="303">
        <f t="shared" si="20"/>
        <v>1.4038569315435996E-2</v>
      </c>
      <c r="AL54" s="303">
        <f t="shared" si="21"/>
        <v>1.0470689064513337E-2</v>
      </c>
      <c r="AM54" s="303">
        <f t="shared" si="22"/>
        <v>9.2542188350571587E-3</v>
      </c>
      <c r="AN54" s="303">
        <f t="shared" si="23"/>
        <v>1.4151065108169577E-2</v>
      </c>
      <c r="AO54" s="102"/>
      <c r="AP54" s="303">
        <f t="shared" si="24"/>
        <v>2.5752715071960443E-3</v>
      </c>
      <c r="AQ54" s="303">
        <f t="shared" si="25"/>
        <v>2.9804556877894781E-3</v>
      </c>
      <c r="AR54" s="303">
        <f t="shared" si="26"/>
        <v>2.7097927296837613E-3</v>
      </c>
      <c r="AS54" s="303">
        <f t="shared" si="26"/>
        <v>3.1379440190786997E-3</v>
      </c>
      <c r="AT54" s="303">
        <f t="shared" si="26"/>
        <v>2.960448000662478E-3</v>
      </c>
      <c r="AU54" s="303">
        <f t="shared" si="26"/>
        <v>2.706134213135872E-3</v>
      </c>
      <c r="AV54" s="303">
        <f t="shared" si="26"/>
        <v>2.9961126386650232E-3</v>
      </c>
      <c r="AW54" s="303">
        <f t="shared" si="26"/>
        <v>2.9436820486002748E-3</v>
      </c>
      <c r="AX54" s="303">
        <f t="shared" si="28"/>
        <v>4.15223864764315E-3</v>
      </c>
      <c r="AY54" s="303">
        <f t="shared" si="27"/>
        <v>2.5759285609145773E-3</v>
      </c>
      <c r="AZ54" s="303">
        <f t="shared" si="27"/>
        <v>2.6046312484390051E-3</v>
      </c>
      <c r="BA54" s="303">
        <f t="shared" si="27"/>
        <v>3.5667305264458944E-3</v>
      </c>
      <c r="BB54" s="97"/>
      <c r="BC54" s="98"/>
      <c r="BD54" s="98"/>
      <c r="BE54" s="98"/>
      <c r="BF54" s="98"/>
      <c r="BG54" s="98"/>
      <c r="BI54" s="99"/>
    </row>
    <row r="55" spans="2:61" ht="18.75" customHeight="1">
      <c r="B55" s="69" t="s">
        <v>240</v>
      </c>
      <c r="C55" s="249">
        <v>1544</v>
      </c>
      <c r="D55" s="249">
        <v>1797</v>
      </c>
      <c r="E55" s="250">
        <v>2104</v>
      </c>
      <c r="F55" s="250">
        <v>1754</v>
      </c>
      <c r="G55" s="250">
        <v>2007</v>
      </c>
      <c r="H55" s="250">
        <v>2011</v>
      </c>
      <c r="I55" s="250">
        <v>1566</v>
      </c>
      <c r="J55" s="250">
        <v>2438</v>
      </c>
      <c r="K55" s="250">
        <v>2245</v>
      </c>
      <c r="L55" s="250">
        <v>0</v>
      </c>
      <c r="M55" s="250">
        <v>0</v>
      </c>
      <c r="N55" s="250">
        <v>0</v>
      </c>
      <c r="O55" s="100"/>
      <c r="P55" s="250">
        <v>0</v>
      </c>
      <c r="Q55" s="250">
        <v>0</v>
      </c>
      <c r="R55" s="250">
        <v>1073</v>
      </c>
      <c r="S55" s="250">
        <v>0</v>
      </c>
      <c r="T55" s="250">
        <v>945</v>
      </c>
      <c r="U55" s="250">
        <v>948</v>
      </c>
      <c r="V55" s="250">
        <v>0</v>
      </c>
      <c r="W55" s="250">
        <v>1479</v>
      </c>
      <c r="X55" s="250">
        <v>1240</v>
      </c>
      <c r="Y55" s="250">
        <v>0</v>
      </c>
      <c r="Z55" s="257">
        <v>0</v>
      </c>
      <c r="AA55" s="257">
        <f>VLOOKUP(B55,[1]IV.7!$E$2:$H$57,4,0)</f>
        <v>0</v>
      </c>
      <c r="AC55" s="303">
        <f t="shared" si="12"/>
        <v>2.1188824816175968E-3</v>
      </c>
      <c r="AD55" s="303">
        <f t="shared" si="13"/>
        <v>2.1893141489147849E-3</v>
      </c>
      <c r="AE55" s="303">
        <f t="shared" si="14"/>
        <v>2.3577188397871777E-3</v>
      </c>
      <c r="AF55" s="303">
        <f t="shared" si="15"/>
        <v>1.9167911560960843E-3</v>
      </c>
      <c r="AG55" s="303">
        <f t="shared" si="16"/>
        <v>2.5903224932144393E-3</v>
      </c>
      <c r="AH55" s="303">
        <f t="shared" si="17"/>
        <v>2.3274600940705898E-3</v>
      </c>
      <c r="AI55" s="303">
        <f t="shared" si="18"/>
        <v>1.7615020685838468E-3</v>
      </c>
      <c r="AJ55" s="303">
        <f t="shared" si="19"/>
        <v>2.9075279691549208E-3</v>
      </c>
      <c r="AK55" s="303">
        <f t="shared" si="20"/>
        <v>2.946577048724178E-3</v>
      </c>
      <c r="AL55" s="303">
        <f t="shared" si="21"/>
        <v>0</v>
      </c>
      <c r="AM55" s="303">
        <f t="shared" si="22"/>
        <v>0</v>
      </c>
      <c r="AN55" s="303">
        <f t="shared" si="23"/>
        <v>0</v>
      </c>
      <c r="AO55" s="102"/>
      <c r="AP55" s="303">
        <f t="shared" si="24"/>
        <v>0</v>
      </c>
      <c r="AQ55" s="303">
        <f t="shared" si="25"/>
        <v>0</v>
      </c>
      <c r="AR55" s="303">
        <f t="shared" si="26"/>
        <v>1.0310665244505943E-2</v>
      </c>
      <c r="AS55" s="303">
        <f t="shared" si="26"/>
        <v>0</v>
      </c>
      <c r="AT55" s="303">
        <f t="shared" si="26"/>
        <v>9.7818998623288161E-3</v>
      </c>
      <c r="AU55" s="303">
        <f t="shared" si="26"/>
        <v>8.7856686097698856E-3</v>
      </c>
      <c r="AV55" s="303">
        <f t="shared" si="26"/>
        <v>0</v>
      </c>
      <c r="AW55" s="303">
        <f t="shared" si="26"/>
        <v>1.2474801575586839E-2</v>
      </c>
      <c r="AX55" s="303">
        <f t="shared" si="28"/>
        <v>9.3955765019662525E-3</v>
      </c>
      <c r="AY55" s="303">
        <f t="shared" si="27"/>
        <v>0</v>
      </c>
      <c r="AZ55" s="303">
        <f t="shared" si="27"/>
        <v>0</v>
      </c>
      <c r="BA55" s="303">
        <f t="shared" si="27"/>
        <v>0</v>
      </c>
      <c r="BB55" s="97"/>
      <c r="BC55" s="98"/>
      <c r="BD55" s="98"/>
      <c r="BE55" s="98"/>
      <c r="BF55" s="98"/>
      <c r="BG55" s="98"/>
      <c r="BI55" s="99"/>
    </row>
    <row r="56" spans="2:61" ht="18.75" customHeight="1">
      <c r="B56" s="69" t="s">
        <v>265</v>
      </c>
      <c r="C56" s="249">
        <v>2551</v>
      </c>
      <c r="D56" s="249">
        <v>2684</v>
      </c>
      <c r="E56" s="250">
        <v>2418</v>
      </c>
      <c r="F56" s="250">
        <v>2673</v>
      </c>
      <c r="G56" s="250">
        <v>2248</v>
      </c>
      <c r="H56" s="250">
        <v>2755</v>
      </c>
      <c r="I56" s="250">
        <v>2814</v>
      </c>
      <c r="J56" s="250">
        <v>2851</v>
      </c>
      <c r="K56" s="250">
        <v>0</v>
      </c>
      <c r="L56" s="250">
        <v>3281</v>
      </c>
      <c r="M56" s="250">
        <v>0</v>
      </c>
      <c r="N56" s="250">
        <v>2741</v>
      </c>
      <c r="O56" s="100"/>
      <c r="P56" s="250">
        <v>68</v>
      </c>
      <c r="Q56" s="250">
        <v>55</v>
      </c>
      <c r="R56" s="250">
        <v>43</v>
      </c>
      <c r="S56" s="250">
        <v>46</v>
      </c>
      <c r="T56" s="250">
        <v>31</v>
      </c>
      <c r="U56" s="250">
        <v>48</v>
      </c>
      <c r="V56" s="250">
        <v>46</v>
      </c>
      <c r="W56" s="250">
        <v>32</v>
      </c>
      <c r="X56" s="250">
        <v>0</v>
      </c>
      <c r="Y56" s="250">
        <v>51</v>
      </c>
      <c r="Z56" s="257">
        <v>0</v>
      </c>
      <c r="AA56" s="257">
        <f>VLOOKUP(B56,[1]IV.7!$E$2:$H$57,4,0)</f>
        <v>48</v>
      </c>
      <c r="AC56" s="303">
        <f t="shared" si="12"/>
        <v>3.5008220275948763E-3</v>
      </c>
      <c r="AD56" s="303">
        <f t="shared" si="13"/>
        <v>3.2699605874720551E-3</v>
      </c>
      <c r="AE56" s="303">
        <f t="shared" si="14"/>
        <v>2.709583723671766E-3</v>
      </c>
      <c r="AF56" s="303">
        <f t="shared" si="15"/>
        <v>2.9210848119981948E-3</v>
      </c>
      <c r="AG56" s="303">
        <f t="shared" si="16"/>
        <v>2.901367695438993E-3</v>
      </c>
      <c r="AH56" s="303">
        <f t="shared" si="17"/>
        <v>3.1885393133587645E-3</v>
      </c>
      <c r="AI56" s="303">
        <f t="shared" si="18"/>
        <v>3.1653044833939623E-3</v>
      </c>
      <c r="AJ56" s="303">
        <f t="shared" si="19"/>
        <v>3.4000665463743557E-3</v>
      </c>
      <c r="AK56" s="303">
        <f t="shared" si="20"/>
        <v>0</v>
      </c>
      <c r="AL56" s="303">
        <f t="shared" si="21"/>
        <v>3.8893162935206907E-3</v>
      </c>
      <c r="AM56" s="303">
        <f t="shared" si="22"/>
        <v>0</v>
      </c>
      <c r="AN56" s="303">
        <f t="shared" si="23"/>
        <v>3.3678969750362778E-3</v>
      </c>
      <c r="AO56" s="102"/>
      <c r="AP56" s="303">
        <f t="shared" si="24"/>
        <v>1.000676928510463E-3</v>
      </c>
      <c r="AQ56" s="303">
        <f t="shared" si="25"/>
        <v>5.7116746630111949E-4</v>
      </c>
      <c r="AR56" s="303">
        <f t="shared" si="26"/>
        <v>4.1319534530638916E-4</v>
      </c>
      <c r="AS56" s="303">
        <f t="shared" si="26"/>
        <v>4.4413976885421594E-4</v>
      </c>
      <c r="AT56" s="303">
        <f t="shared" si="26"/>
        <v>3.2088772035152735E-4</v>
      </c>
      <c r="AU56" s="303">
        <f t="shared" si="26"/>
        <v>4.4484398024151323E-4</v>
      </c>
      <c r="AV56" s="303">
        <f t="shared" si="26"/>
        <v>4.3614297904617425E-4</v>
      </c>
      <c r="AW56" s="303">
        <f t="shared" si="26"/>
        <v>2.699078096137788E-4</v>
      </c>
      <c r="AX56" s="303">
        <f t="shared" si="28"/>
        <v>0</v>
      </c>
      <c r="AY56" s="303">
        <f t="shared" si="27"/>
        <v>4.1705510033855062E-4</v>
      </c>
      <c r="AZ56" s="303">
        <f t="shared" si="27"/>
        <v>0</v>
      </c>
      <c r="BA56" s="303">
        <f t="shared" si="27"/>
        <v>4.2376996353812608E-4</v>
      </c>
      <c r="BB56" s="97"/>
      <c r="BC56" s="98"/>
      <c r="BD56" s="98"/>
      <c r="BE56" s="98"/>
      <c r="BF56" s="98"/>
      <c r="BG56" s="98"/>
      <c r="BI56" s="99"/>
    </row>
    <row r="57" spans="2:61" ht="18.75" customHeight="1">
      <c r="B57" s="82" t="s">
        <v>224</v>
      </c>
      <c r="C57" s="249">
        <v>24897</v>
      </c>
      <c r="D57" s="249">
        <v>20621</v>
      </c>
      <c r="E57" s="250">
        <v>31641</v>
      </c>
      <c r="F57" s="250">
        <v>30097</v>
      </c>
      <c r="G57" s="250">
        <v>24649</v>
      </c>
      <c r="H57" s="250">
        <v>27084</v>
      </c>
      <c r="I57" s="250">
        <v>29138</v>
      </c>
      <c r="J57" s="250">
        <v>29682</v>
      </c>
      <c r="K57" s="250">
        <v>22468</v>
      </c>
      <c r="L57" s="250">
        <v>30808</v>
      </c>
      <c r="M57" s="250">
        <v>26306</v>
      </c>
      <c r="N57" s="250">
        <v>30089</v>
      </c>
      <c r="O57" s="100"/>
      <c r="P57" s="250">
        <v>403</v>
      </c>
      <c r="Q57" s="250">
        <v>342</v>
      </c>
      <c r="R57" s="250">
        <v>647</v>
      </c>
      <c r="S57" s="250">
        <v>597</v>
      </c>
      <c r="T57" s="250">
        <v>493</v>
      </c>
      <c r="U57" s="250">
        <v>511</v>
      </c>
      <c r="V57" s="250">
        <v>583</v>
      </c>
      <c r="W57" s="250">
        <v>779</v>
      </c>
      <c r="X57" s="250">
        <v>502</v>
      </c>
      <c r="Y57" s="250">
        <v>549</v>
      </c>
      <c r="Z57" s="257">
        <v>456</v>
      </c>
      <c r="AA57" s="257">
        <f>VLOOKUP(B57,[1]IV.7!$E$2:$H$57,4,0)</f>
        <v>542</v>
      </c>
      <c r="AC57" s="303">
        <f t="shared" si="12"/>
        <v>3.4166980016083745E-2</v>
      </c>
      <c r="AD57" s="303">
        <f t="shared" si="13"/>
        <v>2.5122897643167379E-2</v>
      </c>
      <c r="AE57" s="303">
        <f t="shared" si="14"/>
        <v>3.5456550289784262E-2</v>
      </c>
      <c r="AF57" s="303">
        <f t="shared" si="15"/>
        <v>3.2890344027949742E-2</v>
      </c>
      <c r="AG57" s="303">
        <f t="shared" si="16"/>
        <v>3.1813083774410916E-2</v>
      </c>
      <c r="AH57" s="303">
        <f t="shared" si="17"/>
        <v>3.1346061256990479E-2</v>
      </c>
      <c r="AI57" s="303">
        <f t="shared" si="18"/>
        <v>3.27756368291163E-2</v>
      </c>
      <c r="AJ57" s="303">
        <f t="shared" si="19"/>
        <v>3.5398377842681031E-2</v>
      </c>
      <c r="AK57" s="303">
        <f t="shared" si="20"/>
        <v>2.9489395603890793E-2</v>
      </c>
      <c r="AL57" s="303">
        <f t="shared" si="21"/>
        <v>3.6519980606761794E-2</v>
      </c>
      <c r="AM57" s="303">
        <f t="shared" si="22"/>
        <v>4.1871599703304715E-2</v>
      </c>
      <c r="AN57" s="303">
        <f t="shared" si="23"/>
        <v>3.6970686640593421E-2</v>
      </c>
      <c r="AO57" s="102"/>
      <c r="AP57" s="303">
        <f t="shared" si="24"/>
        <v>5.9304823851428906E-3</v>
      </c>
      <c r="AQ57" s="303">
        <f t="shared" si="25"/>
        <v>3.5516231540905973E-3</v>
      </c>
      <c r="AR57" s="303">
        <f t="shared" si="26"/>
        <v>6.217148567749623E-3</v>
      </c>
      <c r="AS57" s="303">
        <f t="shared" si="26"/>
        <v>5.7641617827384117E-3</v>
      </c>
      <c r="AT57" s="303">
        <f t="shared" si="26"/>
        <v>5.1031498752678378E-3</v>
      </c>
      <c r="AU57" s="303">
        <f t="shared" si="26"/>
        <v>4.7357348729877759E-3</v>
      </c>
      <c r="AV57" s="303">
        <f t="shared" si="26"/>
        <v>5.5276381909547742E-3</v>
      </c>
      <c r="AW57" s="303">
        <f t="shared" si="26"/>
        <v>6.5705682402854276E-3</v>
      </c>
      <c r="AX57" s="303">
        <f t="shared" si="28"/>
        <v>3.8036930677314987E-3</v>
      </c>
      <c r="AY57" s="303">
        <f t="shared" si="27"/>
        <v>4.4894754918796921E-3</v>
      </c>
      <c r="AZ57" s="303">
        <f t="shared" si="27"/>
        <v>5.4233417775716277E-3</v>
      </c>
      <c r="BA57" s="303">
        <f t="shared" si="27"/>
        <v>4.7850691716180066E-3</v>
      </c>
      <c r="BC57" s="106"/>
    </row>
    <row r="58" spans="2:61" ht="18.75" customHeight="1">
      <c r="B58" s="50" t="s">
        <v>266</v>
      </c>
      <c r="C58" s="249">
        <v>2329</v>
      </c>
      <c r="D58" s="249">
        <v>2069</v>
      </c>
      <c r="E58" s="250">
        <v>2239</v>
      </c>
      <c r="F58" s="250">
        <v>2012</v>
      </c>
      <c r="G58" s="250">
        <v>2222</v>
      </c>
      <c r="H58" s="250">
        <v>2463</v>
      </c>
      <c r="I58" s="250">
        <v>2502</v>
      </c>
      <c r="J58" s="250">
        <v>2876</v>
      </c>
      <c r="K58" s="250">
        <v>2546</v>
      </c>
      <c r="L58" s="250">
        <v>0</v>
      </c>
      <c r="M58" s="250">
        <v>2509</v>
      </c>
      <c r="N58" s="250">
        <v>2569</v>
      </c>
      <c r="O58" s="100"/>
      <c r="P58" s="250">
        <v>12</v>
      </c>
      <c r="Q58" s="250">
        <v>13</v>
      </c>
      <c r="R58" s="250">
        <v>24</v>
      </c>
      <c r="S58" s="250">
        <v>0</v>
      </c>
      <c r="T58" s="250">
        <v>24</v>
      </c>
      <c r="U58" s="250">
        <v>33</v>
      </c>
      <c r="V58" s="250">
        <v>35</v>
      </c>
      <c r="W58" s="250">
        <v>46</v>
      </c>
      <c r="X58" s="250">
        <v>29</v>
      </c>
      <c r="Y58" s="250">
        <v>0</v>
      </c>
      <c r="Z58" s="257">
        <v>29</v>
      </c>
      <c r="AA58" s="257">
        <f>VLOOKUP(B58,[1]IV.7!$E$2:$H$57,4,0)</f>
        <v>30</v>
      </c>
      <c r="AC58" s="303">
        <f t="shared" si="12"/>
        <v>3.1961640542016727E-3</v>
      </c>
      <c r="AD58" s="303">
        <f t="shared" si="13"/>
        <v>2.5206961458568112E-3</v>
      </c>
      <c r="AE58" s="303">
        <f t="shared" si="14"/>
        <v>2.508998328081507E-3</v>
      </c>
      <c r="AF58" s="303">
        <f t="shared" si="15"/>
        <v>2.19873649148536E-3</v>
      </c>
      <c r="AG58" s="303">
        <f t="shared" si="16"/>
        <v>2.8678109516305349E-3</v>
      </c>
      <c r="AH58" s="303">
        <f t="shared" si="17"/>
        <v>2.850588867078997E-3</v>
      </c>
      <c r="AI58" s="303">
        <f t="shared" si="18"/>
        <v>2.8143538796914333E-3</v>
      </c>
      <c r="AJ58" s="303">
        <f t="shared" si="19"/>
        <v>3.4298812302254109E-3</v>
      </c>
      <c r="AK58" s="303">
        <f t="shared" si="20"/>
        <v>3.3416414993549031E-3</v>
      </c>
      <c r="AL58" s="303">
        <f t="shared" si="21"/>
        <v>0</v>
      </c>
      <c r="AM58" s="303">
        <f t="shared" si="22"/>
        <v>3.9936076809697985E-3</v>
      </c>
      <c r="AN58" s="303">
        <f t="shared" si="23"/>
        <v>3.1565586752528994E-3</v>
      </c>
      <c r="AO58" s="102"/>
      <c r="AP58" s="303">
        <f t="shared" si="24"/>
        <v>1.7659004620772877E-4</v>
      </c>
      <c r="AQ58" s="303">
        <f t="shared" si="25"/>
        <v>1.3500321930753732E-4</v>
      </c>
      <c r="AR58" s="303">
        <f t="shared" si="26"/>
        <v>2.306206578454265E-4</v>
      </c>
      <c r="AS58" s="303">
        <f t="shared" si="26"/>
        <v>0</v>
      </c>
      <c r="AT58" s="303">
        <f t="shared" si="26"/>
        <v>2.4842920285279537E-4</v>
      </c>
      <c r="AU58" s="303">
        <f t="shared" si="26"/>
        <v>3.0583023641604033E-4</v>
      </c>
      <c r="AV58" s="303">
        <f t="shared" si="26"/>
        <v>3.3184791883948044E-4</v>
      </c>
      <c r="AW58" s="303">
        <f t="shared" si="26"/>
        <v>3.8799247631980704E-4</v>
      </c>
      <c r="AX58" s="303">
        <f t="shared" si="28"/>
        <v>2.1973525690082362E-4</v>
      </c>
      <c r="AY58" s="303">
        <f t="shared" si="27"/>
        <v>0</v>
      </c>
      <c r="AZ58" s="303">
        <f t="shared" si="27"/>
        <v>3.4490550778416054E-4</v>
      </c>
      <c r="BA58" s="303">
        <f t="shared" si="27"/>
        <v>2.648562272113288E-4</v>
      </c>
      <c r="BC58" s="106"/>
    </row>
    <row r="59" spans="2:61" ht="3.75" customHeight="1">
      <c r="B59" s="50"/>
      <c r="C59" s="249"/>
      <c r="D59" s="249"/>
      <c r="E59" s="250"/>
      <c r="F59" s="250"/>
      <c r="G59" s="250"/>
      <c r="H59" s="250"/>
      <c r="I59" s="250"/>
      <c r="J59" s="250"/>
      <c r="K59" s="250"/>
      <c r="L59" s="250"/>
      <c r="M59" s="250"/>
      <c r="N59" s="250"/>
      <c r="O59" s="100"/>
      <c r="P59" s="250"/>
      <c r="Q59" s="250"/>
      <c r="R59" s="250"/>
      <c r="S59" s="250"/>
      <c r="T59" s="250"/>
      <c r="U59" s="250"/>
      <c r="V59" s="250"/>
      <c r="W59" s="250"/>
      <c r="X59" s="250"/>
      <c r="Y59" s="250"/>
      <c r="Z59" s="250"/>
      <c r="AA59" s="250"/>
      <c r="AC59" s="121"/>
      <c r="AD59" s="303"/>
      <c r="AE59" s="303"/>
      <c r="AF59" s="303"/>
      <c r="AG59" s="303"/>
      <c r="AH59" s="303"/>
      <c r="AI59" s="303"/>
      <c r="AJ59" s="303"/>
      <c r="AK59" s="303"/>
      <c r="AL59" s="303"/>
      <c r="AM59" s="303"/>
      <c r="AN59" s="303"/>
      <c r="AO59" s="102"/>
      <c r="AP59" s="303"/>
      <c r="AQ59" s="303"/>
      <c r="AR59" s="303"/>
      <c r="AS59" s="303"/>
      <c r="AT59" s="303"/>
      <c r="AU59" s="303"/>
      <c r="AV59" s="303"/>
      <c r="AW59" s="303"/>
      <c r="AX59" s="303"/>
      <c r="AY59" s="303"/>
      <c r="AZ59" s="303"/>
      <c r="BA59" s="303"/>
      <c r="BC59" s="106"/>
    </row>
    <row r="60" spans="2:61" ht="18.75" customHeight="1">
      <c r="B60" s="247" t="s">
        <v>360</v>
      </c>
      <c r="C60" s="255">
        <v>108773</v>
      </c>
      <c r="D60" s="255">
        <v>126612</v>
      </c>
      <c r="E60" s="255">
        <v>134954</v>
      </c>
      <c r="F60" s="255">
        <v>135142</v>
      </c>
      <c r="G60" s="255">
        <v>121391</v>
      </c>
      <c r="H60" s="255">
        <v>133773</v>
      </c>
      <c r="I60" s="255">
        <v>135954</v>
      </c>
      <c r="J60" s="255">
        <v>131248</v>
      </c>
      <c r="K60" s="255">
        <v>10014</v>
      </c>
      <c r="L60" s="255">
        <v>16784</v>
      </c>
      <c r="M60" s="255">
        <v>14652</v>
      </c>
      <c r="N60" s="255">
        <v>14891</v>
      </c>
      <c r="O60" s="100"/>
      <c r="P60" s="255">
        <v>892</v>
      </c>
      <c r="Q60" s="255">
        <v>1511</v>
      </c>
      <c r="R60" s="255">
        <v>1886</v>
      </c>
      <c r="S60" s="255">
        <v>4186</v>
      </c>
      <c r="T60" s="255">
        <v>1718</v>
      </c>
      <c r="U60" s="255">
        <v>1945</v>
      </c>
      <c r="V60" s="255">
        <v>1920</v>
      </c>
      <c r="W60" s="255">
        <v>0</v>
      </c>
      <c r="X60" s="255">
        <v>1597</v>
      </c>
      <c r="Y60" s="255">
        <v>2396</v>
      </c>
      <c r="Z60" s="255">
        <v>1157</v>
      </c>
      <c r="AA60" s="255">
        <v>1710</v>
      </c>
      <c r="AB60" s="102"/>
      <c r="AC60" s="305">
        <f t="shared" si="12"/>
        <v>0.14927280063017542</v>
      </c>
      <c r="AD60" s="305">
        <f t="shared" si="13"/>
        <v>0.15425344631185239</v>
      </c>
      <c r="AE60" s="305">
        <f t="shared" si="14"/>
        <v>0.15122794120942909</v>
      </c>
      <c r="AF60" s="305">
        <f t="shared" si="15"/>
        <v>0.14768471517510662</v>
      </c>
      <c r="AG60" s="305">
        <f t="shared" si="16"/>
        <v>0.15667256490971299</v>
      </c>
      <c r="AH60" s="305">
        <f t="shared" si="17"/>
        <v>0.15482412688418948</v>
      </c>
      <c r="AI60" s="305">
        <f t="shared" si="18"/>
        <v>0.15292672556337694</v>
      </c>
      <c r="AJ60" s="305">
        <f t="shared" si="19"/>
        <v>0.15652470504333266</v>
      </c>
      <c r="AK60" s="305">
        <f t="shared" si="20"/>
        <v>1.3143439895734485E-2</v>
      </c>
      <c r="AL60" s="305">
        <f t="shared" si="21"/>
        <v>1.9895850250061346E-2</v>
      </c>
      <c r="AM60" s="305">
        <f t="shared" si="22"/>
        <v>2.3321777497636306E-2</v>
      </c>
      <c r="AN60" s="305">
        <f t="shared" si="23"/>
        <v>1.8296736174850496E-2</v>
      </c>
      <c r="AO60" s="102"/>
      <c r="AP60" s="305">
        <f t="shared" si="24"/>
        <v>1.3126526768107837E-2</v>
      </c>
      <c r="AQ60" s="305">
        <f t="shared" si="25"/>
        <v>1.5691528028745301E-2</v>
      </c>
      <c r="AR60" s="305">
        <f t="shared" ref="AR60:AW64" si="29">R60/R$6</f>
        <v>1.8122940029019766E-2</v>
      </c>
      <c r="AS60" s="305">
        <f t="shared" si="29"/>
        <v>4.041671896573365E-2</v>
      </c>
      <c r="AT60" s="305">
        <f t="shared" si="29"/>
        <v>1.7783390437545933E-2</v>
      </c>
      <c r="AU60" s="305">
        <f t="shared" si="29"/>
        <v>1.8025448782702982E-2</v>
      </c>
      <c r="AV60" s="305">
        <f t="shared" si="29"/>
        <v>1.8204228690622926E-2</v>
      </c>
      <c r="AW60" s="305">
        <f t="shared" si="29"/>
        <v>0</v>
      </c>
      <c r="AX60" s="305">
        <f t="shared" si="28"/>
        <v>1.2100593285193632E-2</v>
      </c>
      <c r="AY60" s="305">
        <f t="shared" si="27"/>
        <v>1.9593412164924849E-2</v>
      </c>
      <c r="AZ60" s="305">
        <f t="shared" si="27"/>
        <v>1.3760540431250818E-2</v>
      </c>
      <c r="BA60" s="305">
        <f t="shared" si="27"/>
        <v>1.5096804951045741E-2</v>
      </c>
      <c r="BC60" s="106"/>
    </row>
    <row r="61" spans="2:61" ht="18.75" customHeight="1">
      <c r="B61" s="86" t="s">
        <v>246</v>
      </c>
      <c r="C61" s="250">
        <v>97340</v>
      </c>
      <c r="D61" s="250">
        <v>112939</v>
      </c>
      <c r="E61" s="250">
        <v>120617</v>
      </c>
      <c r="F61" s="250">
        <v>120793</v>
      </c>
      <c r="G61" s="250">
        <v>108624</v>
      </c>
      <c r="H61" s="250">
        <v>119355</v>
      </c>
      <c r="I61" s="250">
        <v>121019</v>
      </c>
      <c r="J61" s="250">
        <v>116884</v>
      </c>
      <c r="K61" s="250">
        <v>0</v>
      </c>
      <c r="L61" s="250">
        <v>0</v>
      </c>
      <c r="M61" s="250">
        <v>0</v>
      </c>
      <c r="N61" s="250">
        <v>0</v>
      </c>
      <c r="O61" s="100"/>
      <c r="P61" s="250">
        <v>892</v>
      </c>
      <c r="Q61" s="250">
        <v>1511</v>
      </c>
      <c r="R61" s="250">
        <v>1886</v>
      </c>
      <c r="S61" s="250">
        <v>4186</v>
      </c>
      <c r="T61" s="250">
        <v>1718</v>
      </c>
      <c r="U61" s="250">
        <v>1945</v>
      </c>
      <c r="V61" s="250">
        <v>1920</v>
      </c>
      <c r="W61" s="250">
        <v>0</v>
      </c>
      <c r="X61" s="250">
        <v>0</v>
      </c>
      <c r="Y61" s="250">
        <v>0</v>
      </c>
      <c r="Z61" s="250">
        <v>0</v>
      </c>
      <c r="AA61" s="250">
        <v>0</v>
      </c>
      <c r="AB61" s="102"/>
      <c r="AC61" s="303">
        <f t="shared" si="12"/>
        <v>0.13358291500042543</v>
      </c>
      <c r="AD61" s="303">
        <f t="shared" si="13"/>
        <v>0.13759540938468942</v>
      </c>
      <c r="AE61" s="303">
        <f t="shared" si="14"/>
        <v>0.1351620595525713</v>
      </c>
      <c r="AF61" s="303">
        <f t="shared" si="15"/>
        <v>0.13200396471967749</v>
      </c>
      <c r="AG61" s="303">
        <f t="shared" si="16"/>
        <v>0.14019491305576742</v>
      </c>
      <c r="AH61" s="303">
        <f t="shared" si="17"/>
        <v>0.13813724491685492</v>
      </c>
      <c r="AI61" s="303">
        <f t="shared" si="18"/>
        <v>0.13612721509447545</v>
      </c>
      <c r="AJ61" s="303">
        <f t="shared" si="19"/>
        <v>0.13939438028987028</v>
      </c>
      <c r="AK61" s="303">
        <f t="shared" si="20"/>
        <v>0</v>
      </c>
      <c r="AL61" s="303">
        <f t="shared" si="21"/>
        <v>0</v>
      </c>
      <c r="AM61" s="303">
        <f t="shared" si="22"/>
        <v>0</v>
      </c>
      <c r="AN61" s="303">
        <f t="shared" si="23"/>
        <v>0</v>
      </c>
      <c r="AO61" s="102"/>
      <c r="AP61" s="303">
        <f t="shared" si="24"/>
        <v>1.3126526768107837E-2</v>
      </c>
      <c r="AQ61" s="303">
        <f t="shared" si="25"/>
        <v>1.5691528028745301E-2</v>
      </c>
      <c r="AR61" s="303">
        <f t="shared" si="29"/>
        <v>1.8122940029019766E-2</v>
      </c>
      <c r="AS61" s="303">
        <f t="shared" si="29"/>
        <v>4.041671896573365E-2</v>
      </c>
      <c r="AT61" s="303">
        <f t="shared" si="29"/>
        <v>1.7783390437545933E-2</v>
      </c>
      <c r="AU61" s="303">
        <f t="shared" si="29"/>
        <v>1.8025448782702982E-2</v>
      </c>
      <c r="AV61" s="303">
        <f t="shared" si="29"/>
        <v>1.8204228690622926E-2</v>
      </c>
      <c r="AW61" s="303">
        <f t="shared" si="29"/>
        <v>0</v>
      </c>
      <c r="AX61" s="303">
        <f t="shared" si="28"/>
        <v>0</v>
      </c>
      <c r="AY61" s="303">
        <f t="shared" si="27"/>
        <v>0</v>
      </c>
      <c r="AZ61" s="303">
        <f t="shared" si="27"/>
        <v>0</v>
      </c>
      <c r="BA61" s="303">
        <f t="shared" si="27"/>
        <v>0</v>
      </c>
      <c r="BC61" s="106"/>
    </row>
    <row r="62" spans="2:61" ht="18.75" customHeight="1">
      <c r="B62" s="86" t="s">
        <v>247</v>
      </c>
      <c r="C62" s="250">
        <v>11433</v>
      </c>
      <c r="D62" s="250">
        <v>13673</v>
      </c>
      <c r="E62" s="250">
        <v>14337</v>
      </c>
      <c r="F62" s="250">
        <v>14349</v>
      </c>
      <c r="G62" s="250">
        <v>12767</v>
      </c>
      <c r="H62" s="250">
        <v>14418</v>
      </c>
      <c r="I62" s="250">
        <v>14935</v>
      </c>
      <c r="J62" s="250">
        <v>14364</v>
      </c>
      <c r="K62" s="250">
        <v>0</v>
      </c>
      <c r="L62" s="250">
        <v>0</v>
      </c>
      <c r="M62" s="250">
        <v>0</v>
      </c>
      <c r="N62" s="250">
        <v>0</v>
      </c>
      <c r="O62" s="100"/>
      <c r="P62" s="250">
        <v>0</v>
      </c>
      <c r="Q62" s="250">
        <v>0</v>
      </c>
      <c r="R62" s="250">
        <v>0</v>
      </c>
      <c r="S62" s="250">
        <v>0</v>
      </c>
      <c r="T62" s="250">
        <v>0</v>
      </c>
      <c r="U62" s="250">
        <v>0</v>
      </c>
      <c r="V62" s="250">
        <v>0</v>
      </c>
      <c r="W62" s="250">
        <v>0</v>
      </c>
      <c r="X62" s="250">
        <v>0</v>
      </c>
      <c r="Y62" s="250">
        <v>0</v>
      </c>
      <c r="Z62" s="250">
        <v>0</v>
      </c>
      <c r="AA62" s="250">
        <v>0</v>
      </c>
      <c r="AC62" s="303">
        <f t="shared" si="12"/>
        <v>1.5689885629749989E-2</v>
      </c>
      <c r="AD62" s="303">
        <f t="shared" si="13"/>
        <v>1.6658036927162969E-2</v>
      </c>
      <c r="AE62" s="303">
        <f t="shared" si="14"/>
        <v>1.6065881656857781E-2</v>
      </c>
      <c r="AF62" s="303">
        <f t="shared" si="15"/>
        <v>1.5680750455429143E-2</v>
      </c>
      <c r="AG62" s="303">
        <f t="shared" si="16"/>
        <v>1.6477651853945563E-2</v>
      </c>
      <c r="AH62" s="303">
        <f t="shared" si="17"/>
        <v>1.6686881967334543E-2</v>
      </c>
      <c r="AI62" s="303">
        <f t="shared" si="18"/>
        <v>1.6799510468901501E-2</v>
      </c>
      <c r="AJ62" s="303">
        <f t="shared" si="19"/>
        <v>1.7130324753462378E-2</v>
      </c>
      <c r="AK62" s="303">
        <f t="shared" si="20"/>
        <v>0</v>
      </c>
      <c r="AL62" s="303">
        <f t="shared" si="21"/>
        <v>0</v>
      </c>
      <c r="AM62" s="303">
        <f t="shared" si="22"/>
        <v>0</v>
      </c>
      <c r="AN62" s="303">
        <f t="shared" si="23"/>
        <v>0</v>
      </c>
      <c r="AO62" s="102"/>
      <c r="AP62" s="303">
        <f t="shared" si="24"/>
        <v>0</v>
      </c>
      <c r="AQ62" s="303">
        <f t="shared" si="25"/>
        <v>0</v>
      </c>
      <c r="AR62" s="303">
        <f t="shared" si="29"/>
        <v>0</v>
      </c>
      <c r="AS62" s="303">
        <f t="shared" si="29"/>
        <v>0</v>
      </c>
      <c r="AT62" s="303">
        <f t="shared" si="29"/>
        <v>0</v>
      </c>
      <c r="AU62" s="303">
        <f t="shared" si="29"/>
        <v>0</v>
      </c>
      <c r="AV62" s="303">
        <f t="shared" si="29"/>
        <v>0</v>
      </c>
      <c r="AW62" s="303">
        <f t="shared" si="29"/>
        <v>0</v>
      </c>
      <c r="AX62" s="303">
        <f t="shared" si="28"/>
        <v>0</v>
      </c>
      <c r="AY62" s="303">
        <f t="shared" si="27"/>
        <v>0</v>
      </c>
      <c r="AZ62" s="303">
        <f t="shared" si="27"/>
        <v>0</v>
      </c>
      <c r="BA62" s="303">
        <f t="shared" si="27"/>
        <v>0</v>
      </c>
      <c r="BC62" s="106"/>
    </row>
    <row r="63" spans="2:61" ht="18.75" customHeight="1">
      <c r="B63" s="86" t="s">
        <v>361</v>
      </c>
      <c r="C63" s="250">
        <v>5503</v>
      </c>
      <c r="D63" s="250">
        <v>7368</v>
      </c>
      <c r="E63" s="250">
        <v>7208</v>
      </c>
      <c r="F63" s="250">
        <v>6786</v>
      </c>
      <c r="G63" s="250">
        <v>6071</v>
      </c>
      <c r="H63" s="250">
        <v>6627</v>
      </c>
      <c r="I63" s="250">
        <v>6901</v>
      </c>
      <c r="J63" s="250">
        <v>6617</v>
      </c>
      <c r="K63" s="250">
        <v>7288</v>
      </c>
      <c r="L63" s="250">
        <v>8520</v>
      </c>
      <c r="M63" s="250">
        <v>6186</v>
      </c>
      <c r="N63" s="250">
        <v>7361</v>
      </c>
      <c r="O63" s="100"/>
      <c r="P63" s="250">
        <v>1522</v>
      </c>
      <c r="Q63" s="250">
        <v>2260</v>
      </c>
      <c r="R63" s="250">
        <v>2388</v>
      </c>
      <c r="S63" s="250">
        <v>2156</v>
      </c>
      <c r="T63" s="250">
        <v>1798</v>
      </c>
      <c r="U63" s="250">
        <v>1958</v>
      </c>
      <c r="V63" s="250">
        <v>1977</v>
      </c>
      <c r="W63" s="250">
        <v>1996</v>
      </c>
      <c r="X63" s="250">
        <v>2314</v>
      </c>
      <c r="Y63" s="250">
        <v>2522</v>
      </c>
      <c r="Z63" s="250">
        <v>1666</v>
      </c>
      <c r="AA63" s="250">
        <v>1799</v>
      </c>
      <c r="AC63" s="303">
        <f t="shared" si="12"/>
        <v>7.5519496737963951E-3</v>
      </c>
      <c r="AD63" s="303">
        <f t="shared" si="13"/>
        <v>8.9765535054001869E-3</v>
      </c>
      <c r="AE63" s="303">
        <f t="shared" si="14"/>
        <v>8.0772040861150085E-3</v>
      </c>
      <c r="AF63" s="303">
        <f t="shared" si="15"/>
        <v>7.4158180075644406E-3</v>
      </c>
      <c r="AG63" s="303">
        <f t="shared" si="16"/>
        <v>7.8354996792749671E-3</v>
      </c>
      <c r="AH63" s="303">
        <f t="shared" si="17"/>
        <v>7.6698548201918444E-3</v>
      </c>
      <c r="AI63" s="303">
        <f t="shared" si="18"/>
        <v>7.7625324235613838E-3</v>
      </c>
      <c r="AJ63" s="303">
        <f t="shared" si="19"/>
        <v>7.8913505216973382E-3</v>
      </c>
      <c r="AK63" s="303">
        <f t="shared" si="20"/>
        <v>9.5655472298894484E-3</v>
      </c>
      <c r="AL63" s="303">
        <f t="shared" si="21"/>
        <v>1.0099657062114076E-2</v>
      </c>
      <c r="AM63" s="303">
        <f t="shared" si="22"/>
        <v>9.8463360360618469E-3</v>
      </c>
      <c r="AN63" s="303">
        <f t="shared" si="23"/>
        <v>9.0445420041014371E-3</v>
      </c>
      <c r="AO63" s="102"/>
      <c r="AP63" s="303">
        <f t="shared" si="24"/>
        <v>2.2397504194013599E-2</v>
      </c>
      <c r="AQ63" s="303">
        <f t="shared" si="25"/>
        <v>2.3469790433464182E-2</v>
      </c>
      <c r="AR63" s="303">
        <f t="shared" si="29"/>
        <v>2.2946755455619937E-2</v>
      </c>
      <c r="AS63" s="303">
        <f t="shared" si="29"/>
        <v>2.0816637861949774E-2</v>
      </c>
      <c r="AT63" s="303">
        <f t="shared" si="29"/>
        <v>1.8611487780388583E-2</v>
      </c>
      <c r="AU63" s="303">
        <f t="shared" si="29"/>
        <v>1.8145927360685061E-2</v>
      </c>
      <c r="AV63" s="303">
        <f t="shared" si="29"/>
        <v>1.8744666729875795E-2</v>
      </c>
      <c r="AW63" s="303">
        <f t="shared" si="29"/>
        <v>1.6835499624659453E-2</v>
      </c>
      <c r="AX63" s="303">
        <f t="shared" si="28"/>
        <v>1.7533358085120892E-2</v>
      </c>
      <c r="AY63" s="303">
        <f t="shared" si="27"/>
        <v>2.0623783589290678E-2</v>
      </c>
      <c r="AZ63" s="303">
        <f t="shared" si="27"/>
        <v>1.9814226757531427E-2</v>
      </c>
      <c r="BA63" s="303">
        <f t="shared" si="27"/>
        <v>1.5882545091772681E-2</v>
      </c>
      <c r="BC63" s="106"/>
    </row>
    <row r="64" spans="2:61" ht="18.75" customHeight="1">
      <c r="B64" s="248" t="s">
        <v>362</v>
      </c>
      <c r="C64" s="256">
        <v>3769</v>
      </c>
      <c r="D64" s="256">
        <v>6424</v>
      </c>
      <c r="E64" s="256">
        <v>2780</v>
      </c>
      <c r="F64" s="256">
        <v>2100</v>
      </c>
      <c r="G64" s="256">
        <v>1150</v>
      </c>
      <c r="H64" s="256">
        <v>1104</v>
      </c>
      <c r="I64" s="256">
        <v>1354</v>
      </c>
      <c r="J64" s="256">
        <v>4363</v>
      </c>
      <c r="K64" s="256">
        <v>157373</v>
      </c>
      <c r="L64" s="256">
        <v>178863</v>
      </c>
      <c r="M64" s="256">
        <v>128656</v>
      </c>
      <c r="N64" s="256">
        <v>149882</v>
      </c>
      <c r="O64" s="100"/>
      <c r="P64" s="256">
        <v>20957</v>
      </c>
      <c r="Q64" s="256">
        <v>27821</v>
      </c>
      <c r="R64" s="256">
        <v>31008</v>
      </c>
      <c r="S64" s="256">
        <v>27090</v>
      </c>
      <c r="T64" s="256">
        <v>28325</v>
      </c>
      <c r="U64" s="256">
        <v>27767</v>
      </c>
      <c r="V64" s="256">
        <v>30605</v>
      </c>
      <c r="W64" s="256">
        <v>34241</v>
      </c>
      <c r="X64" s="256">
        <v>37572</v>
      </c>
      <c r="Y64" s="256">
        <v>37175</v>
      </c>
      <c r="Z64" s="256">
        <v>26464</v>
      </c>
      <c r="AA64" s="256">
        <v>30500</v>
      </c>
      <c r="AB64" s="107"/>
      <c r="AC64" s="304">
        <f t="shared" si="12"/>
        <v>5.172323881617048E-3</v>
      </c>
      <c r="AD64" s="304">
        <f t="shared" si="13"/>
        <v>7.8264630454249178E-3</v>
      </c>
      <c r="AE64" s="304">
        <f t="shared" si="14"/>
        <v>3.115236870061005E-3</v>
      </c>
      <c r="AF64" s="304">
        <f t="shared" si="15"/>
        <v>2.2949038927034078E-3</v>
      </c>
      <c r="AG64" s="304">
        <f t="shared" si="16"/>
        <v>1.4842405915279546E-3</v>
      </c>
      <c r="AH64" s="304">
        <f t="shared" si="17"/>
        <v>1.2777304544276137E-3</v>
      </c>
      <c r="AI64" s="304">
        <f t="shared" si="18"/>
        <v>1.5230356327346926E-3</v>
      </c>
      <c r="AJ64" s="304">
        <f t="shared" si="19"/>
        <v>5.2032586256861848E-3</v>
      </c>
      <c r="AK64" s="304">
        <f t="shared" si="20"/>
        <v>0.20655308235584413</v>
      </c>
      <c r="AL64" s="304">
        <f t="shared" si="21"/>
        <v>0.21202523017616315</v>
      </c>
      <c r="AM64" s="304">
        <f t="shared" si="22"/>
        <v>0.20478341562489058</v>
      </c>
      <c r="AN64" s="304">
        <f t="shared" si="23"/>
        <v>0.18416166888449009</v>
      </c>
      <c r="AO64" s="108"/>
      <c r="AP64" s="304">
        <f t="shared" si="24"/>
        <v>0.3083997998646143</v>
      </c>
      <c r="AQ64" s="304">
        <f t="shared" si="25"/>
        <v>0.28891727418115354</v>
      </c>
      <c r="AR64" s="304">
        <f t="shared" si="29"/>
        <v>0.29796188993629102</v>
      </c>
      <c r="AS64" s="304">
        <f t="shared" si="29"/>
        <v>0.26155970300566761</v>
      </c>
      <c r="AT64" s="304">
        <f t="shared" si="29"/>
        <v>0.29319821545022617</v>
      </c>
      <c r="AU64" s="304">
        <f t="shared" si="29"/>
        <v>0.25733297498679369</v>
      </c>
      <c r="AV64" s="304">
        <f t="shared" si="29"/>
        <v>0.29017730160235139</v>
      </c>
      <c r="AW64" s="304">
        <f t="shared" si="29"/>
        <v>0.28880979090579373</v>
      </c>
      <c r="AX64" s="304">
        <f t="shared" si="28"/>
        <v>0.28468596800957741</v>
      </c>
      <c r="AY64" s="304">
        <f t="shared" si="27"/>
        <v>0.3040004579428553</v>
      </c>
      <c r="AZ64" s="304">
        <f t="shared" si="27"/>
        <v>0.3147441157931043</v>
      </c>
      <c r="BA64" s="304">
        <f t="shared" si="27"/>
        <v>0.26927049766485095</v>
      </c>
      <c r="BC64" s="106"/>
    </row>
    <row r="65" spans="2:55" ht="7.5" customHeight="1">
      <c r="B65" s="109"/>
      <c r="C65" s="110"/>
      <c r="D65" s="110"/>
      <c r="E65" s="110"/>
      <c r="F65" s="110"/>
      <c r="G65" s="110"/>
      <c r="H65" s="110"/>
      <c r="I65" s="110"/>
      <c r="J65" s="100"/>
      <c r="K65" s="100"/>
      <c r="L65" s="100"/>
      <c r="M65" s="100"/>
      <c r="N65" s="100"/>
      <c r="O65" s="111"/>
      <c r="P65" s="112"/>
      <c r="Q65" s="112"/>
      <c r="R65" s="113"/>
      <c r="S65" s="112"/>
      <c r="T65" s="112"/>
      <c r="U65" s="114"/>
      <c r="V65" s="114"/>
      <c r="W65" s="114"/>
      <c r="X65" s="114"/>
      <c r="Y65" s="114"/>
      <c r="Z65" s="114"/>
      <c r="AA65" s="114"/>
      <c r="AB65" s="107"/>
      <c r="AC65" s="108"/>
      <c r="AD65" s="108"/>
      <c r="AE65" s="108"/>
      <c r="AF65" s="108"/>
      <c r="AG65" s="108"/>
      <c r="AH65" s="102"/>
      <c r="AI65" s="102"/>
      <c r="AJ65" s="102"/>
      <c r="AK65" s="102"/>
      <c r="AL65" s="102"/>
      <c r="AM65" s="102"/>
      <c r="AN65" s="102"/>
      <c r="AO65" s="108"/>
      <c r="AP65" s="115"/>
      <c r="AQ65" s="115"/>
      <c r="AR65" s="115"/>
      <c r="AS65" s="115"/>
      <c r="AT65" s="115"/>
      <c r="AU65" s="103"/>
      <c r="AV65" s="103"/>
      <c r="BC65" s="106"/>
    </row>
    <row r="66" spans="2:55" ht="38.25">
      <c r="B66" s="237" t="s">
        <v>321</v>
      </c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116"/>
    </row>
    <row r="67" spans="2:55" ht="38.25">
      <c r="B67" s="237" t="s">
        <v>320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116"/>
    </row>
    <row r="68" spans="2:55" ht="15.75" customHeight="1">
      <c r="B68" s="259" t="s">
        <v>328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  <c r="AP68" s="119"/>
      <c r="AQ68" s="119"/>
      <c r="AR68" s="119"/>
      <c r="AS68" s="119"/>
      <c r="AT68" s="119"/>
      <c r="AU68" s="119"/>
      <c r="AV68" s="117"/>
    </row>
    <row r="69" spans="2:55" ht="91.5" customHeight="1">
      <c r="B69" s="260" t="s">
        <v>394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17"/>
      <c r="AT69" s="117"/>
      <c r="AU69" s="117"/>
      <c r="AV69" s="117"/>
    </row>
    <row r="70" spans="2:55" ht="93" customHeight="1">
      <c r="B70" s="195" t="s">
        <v>404</v>
      </c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5"/>
      <c r="Y70" s="15"/>
      <c r="Z70" s="15"/>
      <c r="AA70" s="1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P70" s="118"/>
      <c r="AQ70" s="118"/>
      <c r="AR70" s="118"/>
      <c r="AS70" s="118"/>
      <c r="AT70" s="118"/>
      <c r="AU70" s="118"/>
      <c r="AV70" s="118"/>
    </row>
    <row r="71" spans="2:55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</row>
    <row r="75" spans="2:55" hidden="1"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</sheetData>
  <mergeCells count="7">
    <mergeCell ref="B4:B5"/>
    <mergeCell ref="BB4:BB7"/>
    <mergeCell ref="C3:AY3"/>
    <mergeCell ref="P4:AA4"/>
    <mergeCell ref="C4:N4"/>
    <mergeCell ref="AC4:AN4"/>
    <mergeCell ref="AP4:BA4"/>
  </mergeCells>
  <conditionalFormatting sqref="AB65:AF65 O9:O59 AB12:AB64 C9:G59 AG10:AG65 H13:I57 J34:L35 C65:G65 T65 AT65 AB9:BA9 AV59:AV65 AC10:BA64">
    <cfRule type="cellIs" dxfId="192" priority="248" operator="equal">
      <formula>0</formula>
    </cfRule>
  </conditionalFormatting>
  <conditionalFormatting sqref="AI65:AS65 O25 O47:O59 O65:S65">
    <cfRule type="cellIs" dxfId="191" priority="247" operator="equal">
      <formula>0</formula>
    </cfRule>
  </conditionalFormatting>
  <conditionalFormatting sqref="O25 O47:O59 O65:S65">
    <cfRule type="cellIs" dxfId="190" priority="246" operator="equal">
      <formula>0</formula>
    </cfRule>
  </conditionalFormatting>
  <conditionalFormatting sqref="H58:H59">
    <cfRule type="cellIs" dxfId="189" priority="245" operator="equal">
      <formula>0</formula>
    </cfRule>
  </conditionalFormatting>
  <conditionalFormatting sqref="H65 H58:H59">
    <cfRule type="cellIs" dxfId="188" priority="244" operator="equal">
      <formula>0</formula>
    </cfRule>
  </conditionalFormatting>
  <conditionalFormatting sqref="H65 H58:H59">
    <cfRule type="cellIs" dxfId="187" priority="243" operator="equal">
      <formula>0</formula>
    </cfRule>
  </conditionalFormatting>
  <conditionalFormatting sqref="H9:H12">
    <cfRule type="cellIs" dxfId="186" priority="234" operator="equal">
      <formula>0</formula>
    </cfRule>
  </conditionalFormatting>
  <conditionalFormatting sqref="H9:H12">
    <cfRule type="cellIs" dxfId="185" priority="233" operator="equal">
      <formula>0</formula>
    </cfRule>
  </conditionalFormatting>
  <conditionalFormatting sqref="H9:H12">
    <cfRule type="cellIs" dxfId="184" priority="232" operator="equal">
      <formula>0</formula>
    </cfRule>
  </conditionalFormatting>
  <conditionalFormatting sqref="AB10:AB11">
    <cfRule type="cellIs" dxfId="183" priority="228" operator="equal">
      <formula>0</formula>
    </cfRule>
  </conditionalFormatting>
  <conditionalFormatting sqref="AH65">
    <cfRule type="cellIs" dxfId="182" priority="224" operator="equal">
      <formula>0</formula>
    </cfRule>
  </conditionalFormatting>
  <conditionalFormatting sqref="U65:AA65">
    <cfRule type="cellIs" dxfId="181" priority="221" operator="equal">
      <formula>0</formula>
    </cfRule>
  </conditionalFormatting>
  <conditionalFormatting sqref="AU65">
    <cfRule type="cellIs" dxfId="180" priority="218" operator="equal">
      <formula>0</formula>
    </cfRule>
  </conditionalFormatting>
  <conditionalFormatting sqref="I58:I59">
    <cfRule type="cellIs" dxfId="179" priority="193" operator="equal">
      <formula>0</formula>
    </cfRule>
  </conditionalFormatting>
  <conditionalFormatting sqref="I65 I58:I59">
    <cfRule type="cellIs" dxfId="178" priority="192" operator="equal">
      <formula>0</formula>
    </cfRule>
  </conditionalFormatting>
  <conditionalFormatting sqref="I65 I58:I59">
    <cfRule type="cellIs" dxfId="177" priority="191" operator="equal">
      <formula>0</formula>
    </cfRule>
  </conditionalFormatting>
  <conditionalFormatting sqref="I9:I12">
    <cfRule type="cellIs" dxfId="176" priority="187" operator="equal">
      <formula>0</formula>
    </cfRule>
  </conditionalFormatting>
  <conditionalFormatting sqref="I9:I12">
    <cfRule type="cellIs" dxfId="175" priority="186" operator="equal">
      <formula>0</formula>
    </cfRule>
  </conditionalFormatting>
  <conditionalFormatting sqref="I9:I12">
    <cfRule type="cellIs" dxfId="174" priority="185" operator="equal">
      <formula>0</formula>
    </cfRule>
  </conditionalFormatting>
  <conditionalFormatting sqref="J38:L39 J43:L43 J9:N9 J41:L41 J40 J45:L51 J44 J53:L54 J52 J57:L57 J56 L56 J37:K37 J55:K55 J10:L31 M10:N58">
    <cfRule type="cellIs" dxfId="173" priority="178" operator="equal">
      <formula>0</formula>
    </cfRule>
  </conditionalFormatting>
  <conditionalFormatting sqref="J38:L39 J43:L43 J9:N9 J41:L41 J40 J45:L51 J44 J53:L54 J52 J57:L57 J56 L56 J37:K37 J55:K55 J10:L31 M10:N58">
    <cfRule type="cellIs" dxfId="172" priority="177" operator="equal">
      <formula>0</formula>
    </cfRule>
  </conditionalFormatting>
  <conditionalFormatting sqref="J38:L39 J43:L43 J9:N9 J41:L41 J40 J45:L51 J44 J53:L54 J52 J57:L57 J56 L56 J37:K37 J55:K55 J10:L31 M10:N58">
    <cfRule type="cellIs" dxfId="171" priority="176" operator="equal">
      <formula>0</formula>
    </cfRule>
  </conditionalFormatting>
  <conditionalFormatting sqref="J32:L33">
    <cfRule type="cellIs" dxfId="170" priority="175" operator="equal">
      <formula>0</formula>
    </cfRule>
  </conditionalFormatting>
  <conditionalFormatting sqref="J32:L33">
    <cfRule type="cellIs" dxfId="169" priority="174" operator="equal">
      <formula>0</formula>
    </cfRule>
  </conditionalFormatting>
  <conditionalFormatting sqref="J32:L33">
    <cfRule type="cellIs" dxfId="168" priority="173" operator="equal">
      <formula>0</formula>
    </cfRule>
  </conditionalFormatting>
  <conditionalFormatting sqref="J36:L36">
    <cfRule type="cellIs" dxfId="167" priority="172" operator="equal">
      <formula>0</formula>
    </cfRule>
  </conditionalFormatting>
  <conditionalFormatting sqref="J36:L36">
    <cfRule type="cellIs" dxfId="166" priority="171" operator="equal">
      <formula>0</formula>
    </cfRule>
  </conditionalFormatting>
  <conditionalFormatting sqref="J36:L36">
    <cfRule type="cellIs" dxfId="165" priority="170" operator="equal">
      <formula>0</formula>
    </cfRule>
  </conditionalFormatting>
  <conditionalFormatting sqref="J42:L42">
    <cfRule type="cellIs" dxfId="164" priority="169" operator="equal">
      <formula>0</formula>
    </cfRule>
  </conditionalFormatting>
  <conditionalFormatting sqref="J42:L42">
    <cfRule type="cellIs" dxfId="163" priority="168" operator="equal">
      <formula>0</formula>
    </cfRule>
  </conditionalFormatting>
  <conditionalFormatting sqref="J42:L42">
    <cfRule type="cellIs" dxfId="162" priority="167" operator="equal">
      <formula>0</formula>
    </cfRule>
  </conditionalFormatting>
  <conditionalFormatting sqref="J65:N65">
    <cfRule type="cellIs" dxfId="161" priority="157" operator="equal">
      <formula>0</formula>
    </cfRule>
  </conditionalFormatting>
  <conditionalFormatting sqref="J65:N65">
    <cfRule type="cellIs" dxfId="160" priority="156" operator="equal">
      <formula>0</formula>
    </cfRule>
  </conditionalFormatting>
  <conditionalFormatting sqref="J65:N65">
    <cfRule type="cellIs" dxfId="159" priority="155" operator="equal">
      <formula>0</formula>
    </cfRule>
  </conditionalFormatting>
  <conditionalFormatting sqref="J58:K59">
    <cfRule type="cellIs" dxfId="158" priority="151" operator="equal">
      <formula>0</formula>
    </cfRule>
  </conditionalFormatting>
  <conditionalFormatting sqref="J58:K59">
    <cfRule type="cellIs" dxfId="157" priority="150" operator="equal">
      <formula>0</formula>
    </cfRule>
  </conditionalFormatting>
  <conditionalFormatting sqref="J58:K59">
    <cfRule type="cellIs" dxfId="156" priority="149" operator="equal">
      <formula>0</formula>
    </cfRule>
  </conditionalFormatting>
  <conditionalFormatting sqref="C63:O63 C61:J62 O61:O62 C64:J64 L64:O64 C60:O60">
    <cfRule type="cellIs" dxfId="155" priority="145" operator="equal">
      <formula>0</formula>
    </cfRule>
  </conditionalFormatting>
  <conditionalFormatting sqref="C63:O63 C61:J62 O61:O62 C64:J64 L64:O64 C60:O60">
    <cfRule type="cellIs" dxfId="154" priority="144" operator="equal">
      <formula>0</formula>
    </cfRule>
  </conditionalFormatting>
  <conditionalFormatting sqref="C63:O63 C61:J62 O61:O62 C64:J64 L64:O64 C60:O60">
    <cfRule type="cellIs" dxfId="153" priority="143" operator="equal">
      <formula>0</formula>
    </cfRule>
  </conditionalFormatting>
  <conditionalFormatting sqref="P9:W9 Y9:AA9 P61:V61 P63:AA64 P60:U60 P10:Y43 P45:Y51 P44:X44 P52:X52 P59:AA59 P53:Y58 Z10:AA58">
    <cfRule type="cellIs" dxfId="152" priority="138" operator="equal">
      <formula>0</formula>
    </cfRule>
  </conditionalFormatting>
  <conditionalFormatting sqref="P9:W9 Y9:AA9 P61:V61 P63:AA64 P60:U60 P10:Y43 P45:Y51 P44:X44 P52:X52 P59:AA59 P53:Y58 Z10:AA58">
    <cfRule type="cellIs" dxfId="151" priority="137" operator="equal">
      <formula>0</formula>
    </cfRule>
  </conditionalFormatting>
  <conditionalFormatting sqref="P9:W9 Y9:AA9 P61:V61 P63:AA64 P60:U60 P10:Y43 P45:Y51 P44:X44 P52:X52 P59:AA59 P53:Y58 Z10:AA58">
    <cfRule type="cellIs" dxfId="150" priority="136" operator="equal">
      <formula>0</formula>
    </cfRule>
  </conditionalFormatting>
  <conditionalFormatting sqref="X9">
    <cfRule type="cellIs" dxfId="149" priority="135" operator="equal">
      <formula>0</formula>
    </cfRule>
  </conditionalFormatting>
  <conditionalFormatting sqref="X9">
    <cfRule type="cellIs" dxfId="148" priority="134" operator="equal">
      <formula>0</formula>
    </cfRule>
  </conditionalFormatting>
  <conditionalFormatting sqref="X9">
    <cfRule type="cellIs" dxfId="147" priority="133" operator="equal">
      <formula>0</formula>
    </cfRule>
  </conditionalFormatting>
  <conditionalFormatting sqref="K44">
    <cfRule type="cellIs" dxfId="146" priority="129" operator="equal">
      <formula>0</formula>
    </cfRule>
  </conditionalFormatting>
  <conditionalFormatting sqref="K44">
    <cfRule type="cellIs" dxfId="145" priority="128" operator="equal">
      <formula>0</formula>
    </cfRule>
  </conditionalFormatting>
  <conditionalFormatting sqref="K44">
    <cfRule type="cellIs" dxfId="144" priority="127" operator="equal">
      <formula>0</formula>
    </cfRule>
  </conditionalFormatting>
  <conditionalFormatting sqref="K52">
    <cfRule type="cellIs" dxfId="143" priority="126" operator="equal">
      <formula>0</formula>
    </cfRule>
  </conditionalFormatting>
  <conditionalFormatting sqref="K52">
    <cfRule type="cellIs" dxfId="142" priority="125" operator="equal">
      <formula>0</formula>
    </cfRule>
  </conditionalFormatting>
  <conditionalFormatting sqref="K52">
    <cfRule type="cellIs" dxfId="141" priority="124" operator="equal">
      <formula>0</formula>
    </cfRule>
  </conditionalFormatting>
  <conditionalFormatting sqref="K56">
    <cfRule type="cellIs" dxfId="140" priority="123" operator="equal">
      <formula>0</formula>
    </cfRule>
  </conditionalFormatting>
  <conditionalFormatting sqref="K56">
    <cfRule type="cellIs" dxfId="139" priority="122" operator="equal">
      <formula>0</formula>
    </cfRule>
  </conditionalFormatting>
  <conditionalFormatting sqref="K56">
    <cfRule type="cellIs" dxfId="138" priority="121" operator="equal">
      <formula>0</formula>
    </cfRule>
  </conditionalFormatting>
  <conditionalFormatting sqref="K61">
    <cfRule type="cellIs" dxfId="137" priority="120" operator="equal">
      <formula>0</formula>
    </cfRule>
  </conditionalFormatting>
  <conditionalFormatting sqref="K61">
    <cfRule type="cellIs" dxfId="136" priority="119" operator="equal">
      <formula>0</formula>
    </cfRule>
  </conditionalFormatting>
  <conditionalFormatting sqref="K61">
    <cfRule type="cellIs" dxfId="135" priority="118" operator="equal">
      <formula>0</formula>
    </cfRule>
  </conditionalFormatting>
  <conditionalFormatting sqref="K62">
    <cfRule type="cellIs" dxfId="134" priority="117" operator="equal">
      <formula>0</formula>
    </cfRule>
  </conditionalFormatting>
  <conditionalFormatting sqref="K62">
    <cfRule type="cellIs" dxfId="133" priority="116" operator="equal">
      <formula>0</formula>
    </cfRule>
  </conditionalFormatting>
  <conditionalFormatting sqref="K62">
    <cfRule type="cellIs" dxfId="132" priority="115" operator="equal">
      <formula>0</formula>
    </cfRule>
  </conditionalFormatting>
  <conditionalFormatting sqref="K64">
    <cfRule type="cellIs" dxfId="131" priority="114" operator="equal">
      <formula>0</formula>
    </cfRule>
  </conditionalFormatting>
  <conditionalFormatting sqref="K64">
    <cfRule type="cellIs" dxfId="130" priority="113" operator="equal">
      <formula>0</formula>
    </cfRule>
  </conditionalFormatting>
  <conditionalFormatting sqref="K64">
    <cfRule type="cellIs" dxfId="129" priority="112" operator="equal">
      <formula>0</formula>
    </cfRule>
  </conditionalFormatting>
  <conditionalFormatting sqref="V60:X60">
    <cfRule type="cellIs" dxfId="128" priority="111" operator="equal">
      <formula>0</formula>
    </cfRule>
  </conditionalFormatting>
  <conditionalFormatting sqref="V60:X60">
    <cfRule type="cellIs" dxfId="127" priority="110" operator="equal">
      <formula>0</formula>
    </cfRule>
  </conditionalFormatting>
  <conditionalFormatting sqref="V60:X60">
    <cfRule type="cellIs" dxfId="126" priority="109" operator="equal">
      <formula>0</formula>
    </cfRule>
  </conditionalFormatting>
  <conditionalFormatting sqref="Y60:AA60">
    <cfRule type="cellIs" dxfId="125" priority="108" operator="equal">
      <formula>0</formula>
    </cfRule>
  </conditionalFormatting>
  <conditionalFormatting sqref="Y60:AA60">
    <cfRule type="cellIs" dxfId="124" priority="107" operator="equal">
      <formula>0</formula>
    </cfRule>
  </conditionalFormatting>
  <conditionalFormatting sqref="Y60:AA60">
    <cfRule type="cellIs" dxfId="123" priority="106" operator="equal">
      <formula>0</formula>
    </cfRule>
  </conditionalFormatting>
  <conditionalFormatting sqref="K40">
    <cfRule type="cellIs" dxfId="122" priority="105" operator="equal">
      <formula>0</formula>
    </cfRule>
  </conditionalFormatting>
  <conditionalFormatting sqref="K40">
    <cfRule type="cellIs" dxfId="121" priority="104" operator="equal">
      <formula>0</formula>
    </cfRule>
  </conditionalFormatting>
  <conditionalFormatting sqref="K40">
    <cfRule type="cellIs" dxfId="120" priority="103" operator="equal">
      <formula>0</formula>
    </cfRule>
  </conditionalFormatting>
  <conditionalFormatting sqref="P62:AA62">
    <cfRule type="cellIs" dxfId="119" priority="102" operator="equal">
      <formula>0</formula>
    </cfRule>
  </conditionalFormatting>
  <conditionalFormatting sqref="P62:AA62">
    <cfRule type="cellIs" dxfId="118" priority="101" operator="equal">
      <formula>0</formula>
    </cfRule>
  </conditionalFormatting>
  <conditionalFormatting sqref="P62:AA62">
    <cfRule type="cellIs" dxfId="117" priority="100" operator="equal">
      <formula>0</formula>
    </cfRule>
  </conditionalFormatting>
  <conditionalFormatting sqref="W61:AA61">
    <cfRule type="cellIs" dxfId="116" priority="99" operator="equal">
      <formula>0</formula>
    </cfRule>
  </conditionalFormatting>
  <conditionalFormatting sqref="W61:AA61">
    <cfRule type="cellIs" dxfId="115" priority="98" operator="equal">
      <formula>0</formula>
    </cfRule>
  </conditionalFormatting>
  <conditionalFormatting sqref="W61:AA61">
    <cfRule type="cellIs" dxfId="114" priority="97" operator="equal">
      <formula>0</formula>
    </cfRule>
  </conditionalFormatting>
  <conditionalFormatting sqref="L37">
    <cfRule type="cellIs" dxfId="113" priority="96" operator="equal">
      <formula>0</formula>
    </cfRule>
  </conditionalFormatting>
  <conditionalFormatting sqref="L37">
    <cfRule type="cellIs" dxfId="112" priority="95" operator="equal">
      <formula>0</formula>
    </cfRule>
  </conditionalFormatting>
  <conditionalFormatting sqref="L37">
    <cfRule type="cellIs" dxfId="111" priority="94" operator="equal">
      <formula>0</formula>
    </cfRule>
  </conditionalFormatting>
  <conditionalFormatting sqref="L40">
    <cfRule type="cellIs" dxfId="110" priority="93" operator="equal">
      <formula>0</formula>
    </cfRule>
  </conditionalFormatting>
  <conditionalFormatting sqref="L40">
    <cfRule type="cellIs" dxfId="109" priority="92" operator="equal">
      <formula>0</formula>
    </cfRule>
  </conditionalFormatting>
  <conditionalFormatting sqref="L40">
    <cfRule type="cellIs" dxfId="108" priority="91" operator="equal">
      <formula>0</formula>
    </cfRule>
  </conditionalFormatting>
  <conditionalFormatting sqref="L44">
    <cfRule type="cellIs" dxfId="107" priority="90" operator="equal">
      <formula>0</formula>
    </cfRule>
  </conditionalFormatting>
  <conditionalFormatting sqref="L44">
    <cfRule type="cellIs" dxfId="106" priority="89" operator="equal">
      <formula>0</formula>
    </cfRule>
  </conditionalFormatting>
  <conditionalFormatting sqref="L44">
    <cfRule type="cellIs" dxfId="105" priority="88" operator="equal">
      <formula>0</formula>
    </cfRule>
  </conditionalFormatting>
  <conditionalFormatting sqref="Y44">
    <cfRule type="cellIs" dxfId="104" priority="87" operator="equal">
      <formula>0</formula>
    </cfRule>
  </conditionalFormatting>
  <conditionalFormatting sqref="Y44">
    <cfRule type="cellIs" dxfId="103" priority="86" operator="equal">
      <formula>0</formula>
    </cfRule>
  </conditionalFormatting>
  <conditionalFormatting sqref="Y44">
    <cfRule type="cellIs" dxfId="102" priority="85" operator="equal">
      <formula>0</formula>
    </cfRule>
  </conditionalFormatting>
  <conditionalFormatting sqref="L52">
    <cfRule type="cellIs" dxfId="101" priority="84" operator="equal">
      <formula>0</formula>
    </cfRule>
  </conditionalFormatting>
  <conditionalFormatting sqref="L52">
    <cfRule type="cellIs" dxfId="100" priority="83" operator="equal">
      <formula>0</formula>
    </cfRule>
  </conditionalFormatting>
  <conditionalFormatting sqref="L52">
    <cfRule type="cellIs" dxfId="99" priority="82" operator="equal">
      <formula>0</formula>
    </cfRule>
  </conditionalFormatting>
  <conditionalFormatting sqref="Y52">
    <cfRule type="cellIs" dxfId="98" priority="81" operator="equal">
      <formula>0</formula>
    </cfRule>
  </conditionalFormatting>
  <conditionalFormatting sqref="Y52">
    <cfRule type="cellIs" dxfId="97" priority="80" operator="equal">
      <formula>0</formula>
    </cfRule>
  </conditionalFormatting>
  <conditionalFormatting sqref="Y52">
    <cfRule type="cellIs" dxfId="96" priority="79" operator="equal">
      <formula>0</formula>
    </cfRule>
  </conditionalFormatting>
  <conditionalFormatting sqref="L55">
    <cfRule type="cellIs" dxfId="95" priority="78" operator="equal">
      <formula>0</formula>
    </cfRule>
  </conditionalFormatting>
  <conditionalFormatting sqref="L55">
    <cfRule type="cellIs" dxfId="94" priority="77" operator="equal">
      <formula>0</formula>
    </cfRule>
  </conditionalFormatting>
  <conditionalFormatting sqref="L55">
    <cfRule type="cellIs" dxfId="93" priority="76" operator="equal">
      <formula>0</formula>
    </cfRule>
  </conditionalFormatting>
  <conditionalFormatting sqref="L59:N59 L58">
    <cfRule type="cellIs" dxfId="92" priority="75" operator="equal">
      <formula>0</formula>
    </cfRule>
  </conditionalFormatting>
  <conditionalFormatting sqref="L59:N59 L58">
    <cfRule type="cellIs" dxfId="91" priority="74" operator="equal">
      <formula>0</formula>
    </cfRule>
  </conditionalFormatting>
  <conditionalFormatting sqref="L59:N59 L58">
    <cfRule type="cellIs" dxfId="90" priority="73" operator="equal">
      <formula>0</formula>
    </cfRule>
  </conditionalFormatting>
  <conditionalFormatting sqref="L61:N62">
    <cfRule type="cellIs" dxfId="89" priority="72" operator="equal">
      <formula>0</formula>
    </cfRule>
  </conditionalFormatting>
  <conditionalFormatting sqref="L61:N62">
    <cfRule type="cellIs" dxfId="88" priority="71" operator="equal">
      <formula>0</formula>
    </cfRule>
  </conditionalFormatting>
  <conditionalFormatting sqref="L61:N62">
    <cfRule type="cellIs" dxfId="87" priority="70" operator="equal">
      <formula>0</formula>
    </cfRule>
  </conditionalFormatting>
  <hyperlinks>
    <hyperlink ref="BB4:BB7" location="Índice!C7" display="Regresar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E21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AO4"/>
    </sheetView>
  </sheetViews>
  <sheetFormatPr baseColWidth="10" defaultColWidth="0" defaultRowHeight="18" zeroHeight="1"/>
  <cols>
    <col min="1" max="1" width="2.7109375" style="1" customWidth="1"/>
    <col min="2" max="2" width="22.85546875" style="1" customWidth="1"/>
    <col min="3" max="3" width="9.85546875" style="1" bestFit="1" customWidth="1"/>
    <col min="4" max="4" width="9.5703125" style="1" bestFit="1" customWidth="1"/>
    <col min="5" max="5" width="9.42578125" style="1" bestFit="1" customWidth="1"/>
    <col min="6" max="6" width="15.140625" style="1" bestFit="1" customWidth="1"/>
    <col min="7" max="7" width="1.85546875" style="1" bestFit="1" customWidth="1"/>
    <col min="8" max="8" width="9" style="1" bestFit="1" customWidth="1"/>
    <col min="9" max="9" width="9.7109375" style="1" bestFit="1" customWidth="1"/>
    <col min="10" max="10" width="9.42578125" style="1" bestFit="1" customWidth="1"/>
    <col min="11" max="11" width="15.140625" style="1" bestFit="1" customWidth="1"/>
    <col min="12" max="12" width="2" style="1" customWidth="1"/>
    <col min="13" max="13" width="9.42578125" style="1" bestFit="1" customWidth="1"/>
    <col min="14" max="14" width="9.7109375" style="1" bestFit="1" customWidth="1"/>
    <col min="15" max="15" width="9.5703125" style="1" bestFit="1" customWidth="1"/>
    <col min="16" max="16" width="15.140625" style="1" bestFit="1" customWidth="1"/>
    <col min="17" max="17" width="2.85546875" style="1" customWidth="1"/>
    <col min="18" max="19" width="9.42578125" style="1" bestFit="1" customWidth="1"/>
    <col min="20" max="20" width="10" style="1" bestFit="1" customWidth="1"/>
    <col min="21" max="21" width="15.140625" style="1" bestFit="1" customWidth="1"/>
    <col min="22" max="22" width="2" style="1" customWidth="1"/>
    <col min="23" max="24" width="9.5703125" style="1" bestFit="1" customWidth="1"/>
    <col min="25" max="25" width="9.85546875" style="1" bestFit="1" customWidth="1"/>
    <col min="26" max="26" width="15.140625" style="1" bestFit="1" customWidth="1"/>
    <col min="27" max="27" width="2.85546875" style="1" customWidth="1"/>
    <col min="28" max="29" width="9.7109375" style="1" bestFit="1" customWidth="1"/>
    <col min="30" max="30" width="9.5703125" style="1" bestFit="1" customWidth="1"/>
    <col min="31" max="31" width="15.140625" style="1" bestFit="1" customWidth="1"/>
    <col min="32" max="32" width="2.85546875" style="1" customWidth="1"/>
    <col min="33" max="34" width="9.7109375" style="1" bestFit="1" customWidth="1"/>
    <col min="35" max="35" width="9.5703125" style="1" bestFit="1" customWidth="1"/>
    <col min="36" max="36" width="15.140625" style="1" bestFit="1" customWidth="1"/>
    <col min="37" max="37" width="2" style="1" customWidth="1"/>
    <col min="38" max="39" width="9.7109375" style="1" bestFit="1" customWidth="1"/>
    <col min="40" max="40" width="9.5703125" style="1" bestFit="1" customWidth="1"/>
    <col min="41" max="41" width="15.140625" style="1" bestFit="1" customWidth="1"/>
    <col min="42" max="42" width="1.42578125" style="1" customWidth="1"/>
    <col min="43" max="46" width="15.140625" style="1" customWidth="1"/>
    <col min="47" max="47" width="1.5703125" style="1" customWidth="1"/>
    <col min="48" max="49" width="15.140625" style="1" customWidth="1"/>
    <col min="50" max="50" width="11.42578125" style="1" customWidth="1"/>
    <col min="51" max="51" width="15.140625" style="1" customWidth="1"/>
    <col min="52" max="52" width="1.42578125" style="1" customWidth="1"/>
    <col min="53" max="53" width="11.5703125" style="1" customWidth="1"/>
    <col min="54" max="54" width="8.140625" style="1" hidden="1" customWidth="1"/>
    <col min="55" max="55" width="7.85546875" style="1" hidden="1" customWidth="1"/>
    <col min="56" max="57" width="12.7109375" style="1" hidden="1" customWidth="1"/>
    <col min="58" max="16384" width="11.42578125" style="1" hidden="1"/>
  </cols>
  <sheetData>
    <row r="1" spans="1:56" ht="7.5" customHeight="1"/>
    <row r="2" spans="1:56" ht="60" customHeight="1">
      <c r="A2" s="5"/>
      <c r="B2" s="5"/>
      <c r="C2" s="5"/>
      <c r="D2" s="5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</row>
    <row r="3" spans="1:56" ht="41.25" customHeight="1">
      <c r="A3" s="5"/>
      <c r="B3" s="5"/>
      <c r="C3" s="346" t="s">
        <v>396</v>
      </c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  <c r="AI3" s="346"/>
      <c r="AJ3" s="346"/>
      <c r="AK3" s="346"/>
      <c r="AL3" s="346"/>
      <c r="AM3" s="346"/>
      <c r="AN3" s="346"/>
      <c r="AO3" s="346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</row>
    <row r="4" spans="1:56" ht="18.75" customHeight="1">
      <c r="A4" s="82"/>
      <c r="B4" s="169"/>
      <c r="C4" s="347" t="s">
        <v>330</v>
      </c>
      <c r="D4" s="347"/>
      <c r="E4" s="347"/>
      <c r="F4" s="347"/>
      <c r="G4" s="347"/>
      <c r="H4" s="347"/>
      <c r="I4" s="347"/>
      <c r="J4" s="347"/>
      <c r="K4" s="347"/>
      <c r="L4" s="347"/>
      <c r="M4" s="347"/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331" t="s">
        <v>369</v>
      </c>
    </row>
    <row r="5" spans="1:56">
      <c r="A5" s="82"/>
      <c r="B5" s="325" t="s">
        <v>272</v>
      </c>
      <c r="C5" s="349">
        <v>2005</v>
      </c>
      <c r="D5" s="349"/>
      <c r="E5" s="349"/>
      <c r="F5" s="349"/>
      <c r="G5" s="168"/>
      <c r="H5" s="334">
        <v>2010</v>
      </c>
      <c r="I5" s="334"/>
      <c r="J5" s="334"/>
      <c r="K5" s="334"/>
      <c r="L5" s="168"/>
      <c r="M5" s="334">
        <v>2014</v>
      </c>
      <c r="N5" s="334"/>
      <c r="O5" s="334"/>
      <c r="P5" s="334"/>
      <c r="Q5" s="169"/>
      <c r="R5" s="334">
        <v>2015</v>
      </c>
      <c r="S5" s="334"/>
      <c r="T5" s="334"/>
      <c r="U5" s="334"/>
      <c r="V5" s="169"/>
      <c r="W5" s="334">
        <v>2016</v>
      </c>
      <c r="X5" s="334"/>
      <c r="Y5" s="334"/>
      <c r="Z5" s="334"/>
      <c r="AA5" s="170"/>
      <c r="AB5" s="334">
        <v>2017</v>
      </c>
      <c r="AC5" s="334"/>
      <c r="AD5" s="334"/>
      <c r="AE5" s="334"/>
      <c r="AF5" s="171"/>
      <c r="AG5" s="334">
        <v>2018</v>
      </c>
      <c r="AH5" s="334"/>
      <c r="AI5" s="334"/>
      <c r="AJ5" s="334"/>
      <c r="AK5" s="171"/>
      <c r="AL5" s="334">
        <v>2019</v>
      </c>
      <c r="AM5" s="334"/>
      <c r="AN5" s="334"/>
      <c r="AO5" s="334"/>
      <c r="AP5" s="164"/>
      <c r="AQ5" s="334">
        <v>2020</v>
      </c>
      <c r="AR5" s="334"/>
      <c r="AS5" s="334"/>
      <c r="AT5" s="334"/>
      <c r="AU5" s="164"/>
      <c r="AV5" s="334">
        <v>2021</v>
      </c>
      <c r="AW5" s="334"/>
      <c r="AX5" s="334"/>
      <c r="AY5" s="334"/>
      <c r="AZ5" s="164"/>
      <c r="BA5" s="331"/>
    </row>
    <row r="6" spans="1:56">
      <c r="A6" s="82"/>
      <c r="B6" s="326"/>
      <c r="C6" s="172" t="s">
        <v>3</v>
      </c>
      <c r="D6" s="172" t="s">
        <v>284</v>
      </c>
      <c r="E6" s="172" t="s">
        <v>285</v>
      </c>
      <c r="F6" s="172" t="s">
        <v>352</v>
      </c>
      <c r="G6" s="169"/>
      <c r="H6" s="172" t="s">
        <v>3</v>
      </c>
      <c r="I6" s="172" t="s">
        <v>284</v>
      </c>
      <c r="J6" s="172" t="s">
        <v>285</v>
      </c>
      <c r="K6" s="172" t="s">
        <v>352</v>
      </c>
      <c r="L6" s="169"/>
      <c r="M6" s="172" t="s">
        <v>3</v>
      </c>
      <c r="N6" s="172" t="s">
        <v>284</v>
      </c>
      <c r="O6" s="172" t="s">
        <v>285</v>
      </c>
      <c r="P6" s="172" t="s">
        <v>352</v>
      </c>
      <c r="Q6" s="169"/>
      <c r="R6" s="306" t="s">
        <v>3</v>
      </c>
      <c r="S6" s="306" t="s">
        <v>284</v>
      </c>
      <c r="T6" s="306" t="s">
        <v>285</v>
      </c>
      <c r="U6" s="306" t="s">
        <v>352</v>
      </c>
      <c r="V6" s="169"/>
      <c r="W6" s="306" t="s">
        <v>3</v>
      </c>
      <c r="X6" s="306" t="s">
        <v>284</v>
      </c>
      <c r="Y6" s="306" t="s">
        <v>285</v>
      </c>
      <c r="Z6" s="306" t="s">
        <v>352</v>
      </c>
      <c r="AA6" s="170"/>
      <c r="AB6" s="306" t="s">
        <v>3</v>
      </c>
      <c r="AC6" s="306" t="s">
        <v>284</v>
      </c>
      <c r="AD6" s="306" t="s">
        <v>285</v>
      </c>
      <c r="AE6" s="306" t="s">
        <v>352</v>
      </c>
      <c r="AF6" s="173"/>
      <c r="AG6" s="306" t="s">
        <v>3</v>
      </c>
      <c r="AH6" s="306" t="s">
        <v>284</v>
      </c>
      <c r="AI6" s="306" t="s">
        <v>285</v>
      </c>
      <c r="AJ6" s="306" t="s">
        <v>352</v>
      </c>
      <c r="AK6" s="171"/>
      <c r="AL6" s="306" t="s">
        <v>3</v>
      </c>
      <c r="AM6" s="306" t="s">
        <v>284</v>
      </c>
      <c r="AN6" s="306" t="s">
        <v>285</v>
      </c>
      <c r="AO6" s="306" t="s">
        <v>352</v>
      </c>
      <c r="AP6" s="174"/>
      <c r="AQ6" s="306" t="s">
        <v>3</v>
      </c>
      <c r="AR6" s="306" t="s">
        <v>284</v>
      </c>
      <c r="AS6" s="306" t="s">
        <v>285</v>
      </c>
      <c r="AT6" s="306" t="s">
        <v>352</v>
      </c>
      <c r="AU6" s="174"/>
      <c r="AV6" s="306" t="s">
        <v>3</v>
      </c>
      <c r="AW6" s="306" t="s">
        <v>284</v>
      </c>
      <c r="AX6" s="306" t="s">
        <v>285</v>
      </c>
      <c r="AY6" s="306" t="s">
        <v>352</v>
      </c>
      <c r="AZ6" s="174"/>
      <c r="BA6" s="331"/>
    </row>
    <row r="7" spans="1:56">
      <c r="A7" s="82"/>
      <c r="B7" s="175" t="s">
        <v>273</v>
      </c>
      <c r="C7" s="177">
        <f>SUM(C8:C14)</f>
        <v>604280</v>
      </c>
      <c r="D7" s="177">
        <f t="shared" ref="D7" si="0">SUM(D8:D14)</f>
        <v>267556</v>
      </c>
      <c r="E7" s="177">
        <f t="shared" ref="E7" si="1">SUM(E8:E14)</f>
        <v>335427</v>
      </c>
      <c r="F7" s="177">
        <f t="shared" ref="F7" si="2">SUM(F8:F14)</f>
        <v>1297</v>
      </c>
      <c r="G7" s="176"/>
      <c r="H7" s="177">
        <f>SUM(H8:H14)</f>
        <v>619913</v>
      </c>
      <c r="I7" s="177">
        <f t="shared" ref="I7" si="3">SUM(I8:I14)</f>
        <v>290846</v>
      </c>
      <c r="J7" s="177">
        <f t="shared" ref="J7" si="4">SUM(J8:J14)</f>
        <v>328965</v>
      </c>
      <c r="K7" s="177">
        <f t="shared" ref="K7" si="5">SUM(K8:K14)</f>
        <v>102</v>
      </c>
      <c r="L7" s="176"/>
      <c r="M7" s="177">
        <f>SUM(M8:M14)</f>
        <v>653416</v>
      </c>
      <c r="N7" s="177">
        <f t="shared" ref="N7" si="6">SUM(N8:N14)</f>
        <v>292858</v>
      </c>
      <c r="O7" s="177">
        <f t="shared" ref="O7" si="7">SUM(O8:O14)</f>
        <v>360547</v>
      </c>
      <c r="P7" s="177">
        <f t="shared" ref="P7" si="8">SUM(P8:P14)</f>
        <v>11</v>
      </c>
      <c r="Q7" s="176"/>
      <c r="R7" s="177">
        <f>SUM(R8:R14)</f>
        <v>730259</v>
      </c>
      <c r="S7" s="177">
        <f t="shared" ref="S7" si="9">SUM(S8:S14)</f>
        <v>322164</v>
      </c>
      <c r="T7" s="177">
        <f t="shared" ref="T7" si="10">SUM(T8:T14)</f>
        <v>408064</v>
      </c>
      <c r="U7" s="177">
        <f t="shared" ref="U7" si="11">SUM(U8:U14)</f>
        <v>31</v>
      </c>
      <c r="V7" s="178"/>
      <c r="W7" s="177">
        <f>SUM(W8:W14)</f>
        <v>753060</v>
      </c>
      <c r="X7" s="177">
        <f t="shared" ref="X7" si="12">SUM(X8:X14)</f>
        <v>332563</v>
      </c>
      <c r="Y7" s="177">
        <f t="shared" ref="Y7" si="13">SUM(Y8:Y14)</f>
        <v>420483</v>
      </c>
      <c r="Z7" s="177">
        <f t="shared" ref="Z7" si="14">SUM(Z8:Z14)</f>
        <v>14</v>
      </c>
      <c r="AA7" s="178"/>
      <c r="AB7" s="177">
        <f>SUM(AB8:AB14)</f>
        <v>707265</v>
      </c>
      <c r="AC7" s="177">
        <f t="shared" ref="AC7" si="15">SUM(AC8:AC14)</f>
        <v>310987</v>
      </c>
      <c r="AD7" s="177">
        <f t="shared" ref="AD7" si="16">SUM(AD8:AD14)</f>
        <v>396234</v>
      </c>
      <c r="AE7" s="177">
        <f t="shared" ref="AE7" si="17">SUM(AE8:AE14)</f>
        <v>44</v>
      </c>
      <c r="AF7" s="176"/>
      <c r="AG7" s="177">
        <f>SUM(AG8:AG14)</f>
        <v>761901</v>
      </c>
      <c r="AH7" s="177">
        <f t="shared" ref="AH7" si="18">SUM(AH8:AH14)</f>
        <v>341378</v>
      </c>
      <c r="AI7" s="177">
        <f t="shared" ref="AI7" si="19">SUM(AI8:AI14)</f>
        <v>420415</v>
      </c>
      <c r="AJ7" s="177">
        <f t="shared" ref="AJ7" si="20">SUM(AJ8:AJ14)</f>
        <v>108</v>
      </c>
      <c r="AK7" s="178"/>
      <c r="AL7" s="177">
        <f>SUM(AL8:AL14)</f>
        <v>843593</v>
      </c>
      <c r="AM7" s="177">
        <f t="shared" ref="AM7:AO7" si="21">SUM(AM8:AM14)</f>
        <v>378792</v>
      </c>
      <c r="AN7" s="177">
        <f t="shared" si="21"/>
        <v>464561</v>
      </c>
      <c r="AO7" s="177">
        <f t="shared" si="21"/>
        <v>240</v>
      </c>
      <c r="AP7" s="177"/>
      <c r="AQ7" s="177">
        <f>SUM(AQ8:AQ14)</f>
        <v>628254</v>
      </c>
      <c r="AR7" s="177">
        <f t="shared" ref="AR7" si="22">SUM(AR8:AR14)</f>
        <v>279832</v>
      </c>
      <c r="AS7" s="177">
        <f t="shared" ref="AS7" si="23">SUM(AS8:AS14)</f>
        <v>348333</v>
      </c>
      <c r="AT7" s="177">
        <f t="shared" ref="AT7" si="24">SUM(AT8:AT14)</f>
        <v>89</v>
      </c>
      <c r="AU7" s="177"/>
      <c r="AV7" s="177">
        <f>SUM(AV8:AV14)</f>
        <v>813861</v>
      </c>
      <c r="AW7" s="177">
        <f t="shared" ref="AW7" si="25">SUM(AW8:AW14)</f>
        <v>357768</v>
      </c>
      <c r="AX7" s="177">
        <f t="shared" ref="AX7" si="26">SUM(AX8:AX14)</f>
        <v>456025</v>
      </c>
      <c r="AY7" s="177">
        <f t="shared" ref="AY7" si="27">SUM(AY8:AY14)</f>
        <v>68</v>
      </c>
      <c r="AZ7" s="177"/>
    </row>
    <row r="8" spans="1:56">
      <c r="A8" s="82"/>
      <c r="B8" s="125" t="s">
        <v>274</v>
      </c>
      <c r="C8" s="261">
        <v>65195</v>
      </c>
      <c r="D8" s="261">
        <v>29509</v>
      </c>
      <c r="E8" s="261">
        <v>35549</v>
      </c>
      <c r="F8" s="261">
        <v>137</v>
      </c>
      <c r="G8" s="33"/>
      <c r="H8" s="262">
        <v>59230</v>
      </c>
      <c r="I8" s="262">
        <v>28430</v>
      </c>
      <c r="J8" s="262">
        <v>30797</v>
      </c>
      <c r="K8" s="262">
        <v>3</v>
      </c>
      <c r="L8" s="33"/>
      <c r="M8" s="263">
        <v>59431</v>
      </c>
      <c r="N8" s="263">
        <v>28410</v>
      </c>
      <c r="O8" s="263">
        <v>31020</v>
      </c>
      <c r="P8" s="263">
        <v>1</v>
      </c>
      <c r="Q8" s="33"/>
      <c r="R8" s="263">
        <v>66806</v>
      </c>
      <c r="S8" s="263">
        <v>31611</v>
      </c>
      <c r="T8" s="263">
        <v>35192</v>
      </c>
      <c r="U8" s="263">
        <v>3</v>
      </c>
      <c r="V8" s="14"/>
      <c r="W8" s="263">
        <v>67696</v>
      </c>
      <c r="X8" s="263">
        <v>32036</v>
      </c>
      <c r="Y8" s="263">
        <v>35658</v>
      </c>
      <c r="Z8" s="263">
        <v>2</v>
      </c>
      <c r="AA8" s="14"/>
      <c r="AB8" s="263">
        <v>55283</v>
      </c>
      <c r="AC8" s="263">
        <v>26456</v>
      </c>
      <c r="AD8" s="263">
        <v>28827</v>
      </c>
      <c r="AE8" s="257">
        <v>0</v>
      </c>
      <c r="AF8" s="33"/>
      <c r="AG8" s="263">
        <v>59037</v>
      </c>
      <c r="AH8" s="263">
        <v>27764</v>
      </c>
      <c r="AI8" s="263">
        <v>31267</v>
      </c>
      <c r="AJ8" s="257">
        <v>6</v>
      </c>
      <c r="AK8" s="14"/>
      <c r="AL8" s="263">
        <v>69013</v>
      </c>
      <c r="AM8" s="263">
        <v>32365</v>
      </c>
      <c r="AN8" s="263">
        <v>36643</v>
      </c>
      <c r="AO8" s="257">
        <v>5</v>
      </c>
      <c r="AP8" s="257"/>
      <c r="AQ8" s="263">
        <v>51421</v>
      </c>
      <c r="AR8" s="263">
        <v>24328</v>
      </c>
      <c r="AS8" s="263">
        <v>27091</v>
      </c>
      <c r="AT8" s="257">
        <v>2</v>
      </c>
      <c r="AU8" s="257"/>
      <c r="AV8" s="263">
        <v>60056</v>
      </c>
      <c r="AW8" s="263">
        <v>28395</v>
      </c>
      <c r="AX8" s="263">
        <v>31661</v>
      </c>
      <c r="AY8" s="257">
        <v>0</v>
      </c>
      <c r="AZ8" s="101"/>
    </row>
    <row r="9" spans="1:56">
      <c r="A9" s="82"/>
      <c r="B9" s="125" t="s">
        <v>275</v>
      </c>
      <c r="C9" s="261">
        <v>160588</v>
      </c>
      <c r="D9" s="261">
        <v>67956</v>
      </c>
      <c r="E9" s="261">
        <v>92315</v>
      </c>
      <c r="F9" s="261">
        <v>317</v>
      </c>
      <c r="G9" s="33"/>
      <c r="H9" s="262">
        <v>165909</v>
      </c>
      <c r="I9" s="262">
        <v>70809</v>
      </c>
      <c r="J9" s="262">
        <v>95091</v>
      </c>
      <c r="K9" s="262">
        <v>9</v>
      </c>
      <c r="L9" s="33"/>
      <c r="M9" s="263">
        <v>163264</v>
      </c>
      <c r="N9" s="263">
        <v>69396</v>
      </c>
      <c r="O9" s="263">
        <v>93866</v>
      </c>
      <c r="P9" s="263">
        <v>2</v>
      </c>
      <c r="Q9" s="33"/>
      <c r="R9" s="263">
        <v>186115</v>
      </c>
      <c r="S9" s="263">
        <v>78174</v>
      </c>
      <c r="T9" s="263">
        <v>107939</v>
      </c>
      <c r="U9" s="263">
        <v>2</v>
      </c>
      <c r="V9" s="14"/>
      <c r="W9" s="263">
        <v>188411</v>
      </c>
      <c r="X9" s="263">
        <v>80045</v>
      </c>
      <c r="Y9" s="263">
        <v>108366</v>
      </c>
      <c r="Z9" s="257">
        <v>0</v>
      </c>
      <c r="AA9" s="14"/>
      <c r="AB9" s="263">
        <v>162131</v>
      </c>
      <c r="AC9" s="263">
        <v>68020</v>
      </c>
      <c r="AD9" s="263">
        <v>94107</v>
      </c>
      <c r="AE9" s="263">
        <v>4</v>
      </c>
      <c r="AF9" s="33"/>
      <c r="AG9" s="263">
        <v>170465</v>
      </c>
      <c r="AH9" s="263">
        <v>73436</v>
      </c>
      <c r="AI9" s="263">
        <v>97012</v>
      </c>
      <c r="AJ9" s="263">
        <v>17</v>
      </c>
      <c r="AK9" s="14"/>
      <c r="AL9" s="263">
        <v>196412</v>
      </c>
      <c r="AM9" s="263">
        <v>85300</v>
      </c>
      <c r="AN9" s="263">
        <v>111091</v>
      </c>
      <c r="AO9" s="263">
        <v>21</v>
      </c>
      <c r="AP9" s="263"/>
      <c r="AQ9" s="263">
        <v>149900</v>
      </c>
      <c r="AR9" s="263">
        <v>64576</v>
      </c>
      <c r="AS9" s="263">
        <v>85321</v>
      </c>
      <c r="AT9" s="263">
        <v>3</v>
      </c>
      <c r="AU9" s="263"/>
      <c r="AV9" s="263">
        <v>190634</v>
      </c>
      <c r="AW9" s="263">
        <v>80164</v>
      </c>
      <c r="AX9" s="263">
        <v>110469</v>
      </c>
      <c r="AY9" s="263">
        <v>1</v>
      </c>
      <c r="AZ9" s="128"/>
    </row>
    <row r="10" spans="1:56">
      <c r="A10" s="82"/>
      <c r="B10" s="125" t="s">
        <v>276</v>
      </c>
      <c r="C10" s="261">
        <v>166718</v>
      </c>
      <c r="D10" s="261">
        <v>76371</v>
      </c>
      <c r="E10" s="261">
        <v>90070</v>
      </c>
      <c r="F10" s="261">
        <v>277</v>
      </c>
      <c r="G10" s="33"/>
      <c r="H10" s="262">
        <v>184781</v>
      </c>
      <c r="I10" s="262">
        <v>91150</v>
      </c>
      <c r="J10" s="262">
        <v>93609</v>
      </c>
      <c r="K10" s="262">
        <v>22</v>
      </c>
      <c r="L10" s="33"/>
      <c r="M10" s="263">
        <v>173413</v>
      </c>
      <c r="N10" s="263">
        <v>78773</v>
      </c>
      <c r="O10" s="263">
        <v>94638</v>
      </c>
      <c r="P10" s="263">
        <v>2</v>
      </c>
      <c r="Q10" s="33"/>
      <c r="R10" s="263">
        <v>190366</v>
      </c>
      <c r="S10" s="263">
        <v>84644</v>
      </c>
      <c r="T10" s="263">
        <v>105719</v>
      </c>
      <c r="U10" s="263">
        <v>3</v>
      </c>
      <c r="V10" s="14"/>
      <c r="W10" s="263">
        <v>194291</v>
      </c>
      <c r="X10" s="263">
        <v>86440</v>
      </c>
      <c r="Y10" s="263">
        <v>107845</v>
      </c>
      <c r="Z10" s="263">
        <v>6</v>
      </c>
      <c r="AA10" s="14"/>
      <c r="AB10" s="263">
        <v>189076</v>
      </c>
      <c r="AC10" s="263">
        <v>84567</v>
      </c>
      <c r="AD10" s="263">
        <v>104502</v>
      </c>
      <c r="AE10" s="263">
        <v>7</v>
      </c>
      <c r="AF10" s="33"/>
      <c r="AG10" s="263">
        <v>201434</v>
      </c>
      <c r="AH10" s="263">
        <v>91706</v>
      </c>
      <c r="AI10" s="263">
        <v>109708</v>
      </c>
      <c r="AJ10" s="263">
        <v>20</v>
      </c>
      <c r="AK10" s="14"/>
      <c r="AL10" s="263">
        <v>229217</v>
      </c>
      <c r="AM10" s="263">
        <v>104493</v>
      </c>
      <c r="AN10" s="263">
        <v>124694</v>
      </c>
      <c r="AO10" s="263">
        <v>30</v>
      </c>
      <c r="AP10" s="263"/>
      <c r="AQ10" s="263">
        <v>171844</v>
      </c>
      <c r="AR10" s="263">
        <v>77646</v>
      </c>
      <c r="AS10" s="263">
        <v>94192</v>
      </c>
      <c r="AT10" s="263">
        <v>6</v>
      </c>
      <c r="AU10" s="263"/>
      <c r="AV10" s="263">
        <v>225886</v>
      </c>
      <c r="AW10" s="263">
        <v>100490</v>
      </c>
      <c r="AX10" s="263">
        <v>125391</v>
      </c>
      <c r="AY10" s="263">
        <v>5</v>
      </c>
      <c r="AZ10" s="128"/>
    </row>
    <row r="11" spans="1:56">
      <c r="A11" s="82"/>
      <c r="B11" s="125" t="s">
        <v>277</v>
      </c>
      <c r="C11" s="261">
        <v>100631</v>
      </c>
      <c r="D11" s="261">
        <v>45078</v>
      </c>
      <c r="E11" s="261">
        <v>55314</v>
      </c>
      <c r="F11" s="261">
        <v>239</v>
      </c>
      <c r="G11" s="33"/>
      <c r="H11" s="262">
        <v>105620</v>
      </c>
      <c r="I11" s="262">
        <v>51985</v>
      </c>
      <c r="J11" s="262">
        <v>53610</v>
      </c>
      <c r="K11" s="262">
        <v>25</v>
      </c>
      <c r="L11" s="33"/>
      <c r="M11" s="263">
        <v>121187</v>
      </c>
      <c r="N11" s="263">
        <v>56412</v>
      </c>
      <c r="O11" s="263">
        <v>64774</v>
      </c>
      <c r="P11" s="263">
        <v>1</v>
      </c>
      <c r="Q11" s="33"/>
      <c r="R11" s="263">
        <v>133561</v>
      </c>
      <c r="S11" s="263">
        <v>61208</v>
      </c>
      <c r="T11" s="263">
        <v>72343</v>
      </c>
      <c r="U11" s="263">
        <v>10</v>
      </c>
      <c r="V11" s="14"/>
      <c r="W11" s="263">
        <v>139790</v>
      </c>
      <c r="X11" s="263">
        <v>63563</v>
      </c>
      <c r="Y11" s="263">
        <v>76224</v>
      </c>
      <c r="Z11" s="263">
        <v>3</v>
      </c>
      <c r="AA11" s="14"/>
      <c r="AB11" s="263">
        <v>137688</v>
      </c>
      <c r="AC11" s="263">
        <v>62318</v>
      </c>
      <c r="AD11" s="263">
        <v>75359</v>
      </c>
      <c r="AE11" s="263">
        <v>11</v>
      </c>
      <c r="AF11" s="33"/>
      <c r="AG11" s="263">
        <v>148617</v>
      </c>
      <c r="AH11" s="263">
        <v>69357</v>
      </c>
      <c r="AI11" s="263">
        <v>79234</v>
      </c>
      <c r="AJ11" s="263">
        <v>26</v>
      </c>
      <c r="AK11" s="14"/>
      <c r="AL11" s="263">
        <v>157821</v>
      </c>
      <c r="AM11" s="263">
        <v>73905</v>
      </c>
      <c r="AN11" s="263">
        <v>83861</v>
      </c>
      <c r="AO11" s="263">
        <v>55</v>
      </c>
      <c r="AP11" s="263"/>
      <c r="AQ11" s="263">
        <v>115667</v>
      </c>
      <c r="AR11" s="263">
        <v>53212</v>
      </c>
      <c r="AS11" s="263">
        <v>62428</v>
      </c>
      <c r="AT11" s="263">
        <v>27</v>
      </c>
      <c r="AU11" s="263"/>
      <c r="AV11" s="263">
        <v>156454</v>
      </c>
      <c r="AW11" s="263">
        <v>70826</v>
      </c>
      <c r="AX11" s="263">
        <v>85615</v>
      </c>
      <c r="AY11" s="263">
        <v>13</v>
      </c>
      <c r="AZ11" s="128"/>
    </row>
    <row r="12" spans="1:56">
      <c r="A12" s="82"/>
      <c r="B12" s="125" t="s">
        <v>278</v>
      </c>
      <c r="C12" s="261">
        <v>63834</v>
      </c>
      <c r="D12" s="261">
        <v>28418</v>
      </c>
      <c r="E12" s="261">
        <v>35223</v>
      </c>
      <c r="F12" s="261">
        <v>193</v>
      </c>
      <c r="G12" s="33"/>
      <c r="H12" s="262">
        <v>61755</v>
      </c>
      <c r="I12" s="262">
        <v>29812</v>
      </c>
      <c r="J12" s="262">
        <v>31911</v>
      </c>
      <c r="K12" s="262">
        <v>32</v>
      </c>
      <c r="L12" s="33"/>
      <c r="M12" s="263">
        <v>78058</v>
      </c>
      <c r="N12" s="263">
        <v>34837</v>
      </c>
      <c r="O12" s="263">
        <v>43218</v>
      </c>
      <c r="P12" s="263">
        <v>3</v>
      </c>
      <c r="Q12" s="33"/>
      <c r="R12" s="263">
        <v>87655</v>
      </c>
      <c r="S12" s="263">
        <v>38739</v>
      </c>
      <c r="T12" s="263">
        <v>48910</v>
      </c>
      <c r="U12" s="263">
        <v>6</v>
      </c>
      <c r="V12" s="14"/>
      <c r="W12" s="263">
        <v>92732</v>
      </c>
      <c r="X12" s="263">
        <v>41075</v>
      </c>
      <c r="Y12" s="263">
        <v>51654</v>
      </c>
      <c r="Z12" s="263">
        <v>3</v>
      </c>
      <c r="AA12" s="14"/>
      <c r="AB12" s="263">
        <v>94437</v>
      </c>
      <c r="AC12" s="263">
        <v>40585</v>
      </c>
      <c r="AD12" s="263">
        <v>53840</v>
      </c>
      <c r="AE12" s="263">
        <v>12</v>
      </c>
      <c r="AF12" s="33"/>
      <c r="AG12" s="263">
        <v>103120</v>
      </c>
      <c r="AH12" s="263">
        <v>45746</v>
      </c>
      <c r="AI12" s="263">
        <v>57349</v>
      </c>
      <c r="AJ12" s="263">
        <v>25</v>
      </c>
      <c r="AK12" s="14"/>
      <c r="AL12" s="263">
        <v>107926</v>
      </c>
      <c r="AM12" s="263">
        <v>47758</v>
      </c>
      <c r="AN12" s="263">
        <v>60098</v>
      </c>
      <c r="AO12" s="263">
        <v>70</v>
      </c>
      <c r="AP12" s="263"/>
      <c r="AQ12" s="263">
        <v>80548</v>
      </c>
      <c r="AR12" s="263">
        <v>35257</v>
      </c>
      <c r="AS12" s="263">
        <v>45264</v>
      </c>
      <c r="AT12" s="263">
        <v>27</v>
      </c>
      <c r="AU12" s="263"/>
      <c r="AV12" s="263">
        <v>109131</v>
      </c>
      <c r="AW12" s="263">
        <v>47380</v>
      </c>
      <c r="AX12" s="263">
        <v>61726</v>
      </c>
      <c r="AY12" s="263">
        <v>25</v>
      </c>
      <c r="AZ12" s="128"/>
    </row>
    <row r="13" spans="1:56" ht="15" customHeight="1">
      <c r="A13" s="82"/>
      <c r="B13" s="125" t="s">
        <v>279</v>
      </c>
      <c r="C13" s="261">
        <v>47313</v>
      </c>
      <c r="D13" s="261">
        <v>20224</v>
      </c>
      <c r="E13" s="261">
        <v>26956</v>
      </c>
      <c r="F13" s="261">
        <v>133</v>
      </c>
      <c r="G13" s="33"/>
      <c r="H13" s="262">
        <v>42618</v>
      </c>
      <c r="I13" s="262">
        <v>18660</v>
      </c>
      <c r="J13" s="262">
        <v>23947</v>
      </c>
      <c r="K13" s="262">
        <v>11</v>
      </c>
      <c r="L13" s="33"/>
      <c r="M13" s="263">
        <v>58063</v>
      </c>
      <c r="N13" s="263">
        <v>25030</v>
      </c>
      <c r="O13" s="263">
        <v>33031</v>
      </c>
      <c r="P13" s="263">
        <v>2</v>
      </c>
      <c r="Q13" s="33"/>
      <c r="R13" s="263">
        <v>65756</v>
      </c>
      <c r="S13" s="263">
        <v>27788</v>
      </c>
      <c r="T13" s="263">
        <v>37961</v>
      </c>
      <c r="U13" s="263">
        <v>7</v>
      </c>
      <c r="V13" s="14"/>
      <c r="W13" s="263">
        <v>70140</v>
      </c>
      <c r="X13" s="263">
        <v>29404</v>
      </c>
      <c r="Y13" s="263">
        <v>40736</v>
      </c>
      <c r="Z13" s="257">
        <v>0</v>
      </c>
      <c r="AA13" s="14"/>
      <c r="AB13" s="263">
        <v>68649</v>
      </c>
      <c r="AC13" s="263">
        <v>29041</v>
      </c>
      <c r="AD13" s="263">
        <v>39598</v>
      </c>
      <c r="AE13" s="263">
        <v>10</v>
      </c>
      <c r="AF13" s="33"/>
      <c r="AG13" s="263">
        <v>79223</v>
      </c>
      <c r="AH13" s="263">
        <v>33368</v>
      </c>
      <c r="AI13" s="263">
        <v>45841</v>
      </c>
      <c r="AJ13" s="263">
        <v>14</v>
      </c>
      <c r="AK13" s="14"/>
      <c r="AL13" s="263">
        <v>83204</v>
      </c>
      <c r="AM13" s="263">
        <v>34971</v>
      </c>
      <c r="AN13" s="263">
        <v>48174</v>
      </c>
      <c r="AO13" s="263">
        <v>59</v>
      </c>
      <c r="AP13" s="263"/>
      <c r="AQ13" s="263">
        <v>58874</v>
      </c>
      <c r="AR13" s="263">
        <v>24813</v>
      </c>
      <c r="AS13" s="263">
        <v>34037</v>
      </c>
      <c r="AT13" s="263">
        <v>24</v>
      </c>
      <c r="AU13" s="263"/>
      <c r="AV13" s="263">
        <v>71700</v>
      </c>
      <c r="AW13" s="263">
        <v>30513</v>
      </c>
      <c r="AX13" s="263">
        <v>41163</v>
      </c>
      <c r="AY13" s="263">
        <v>24</v>
      </c>
      <c r="AZ13" s="128"/>
    </row>
    <row r="14" spans="1:56">
      <c r="A14" s="82"/>
      <c r="B14" s="129" t="s">
        <v>50</v>
      </c>
      <c r="C14" s="264">
        <v>1</v>
      </c>
      <c r="D14" s="265">
        <v>0</v>
      </c>
      <c r="E14" s="265">
        <v>0</v>
      </c>
      <c r="F14" s="264">
        <v>1</v>
      </c>
      <c r="G14" s="33"/>
      <c r="H14" s="265">
        <v>0</v>
      </c>
      <c r="I14" s="265">
        <v>0</v>
      </c>
      <c r="J14" s="265">
        <v>0</v>
      </c>
      <c r="K14" s="265">
        <v>0</v>
      </c>
      <c r="L14" s="33"/>
      <c r="M14" s="265">
        <v>0</v>
      </c>
      <c r="N14" s="265">
        <v>0</v>
      </c>
      <c r="O14" s="265">
        <v>0</v>
      </c>
      <c r="P14" s="265">
        <v>0</v>
      </c>
      <c r="Q14" s="33"/>
      <c r="R14" s="265">
        <v>0</v>
      </c>
      <c r="S14" s="265">
        <v>0</v>
      </c>
      <c r="T14" s="265">
        <v>0</v>
      </c>
      <c r="U14" s="265">
        <v>0</v>
      </c>
      <c r="V14" s="14"/>
      <c r="W14" s="265">
        <v>0</v>
      </c>
      <c r="X14" s="265">
        <v>0</v>
      </c>
      <c r="Y14" s="265">
        <v>0</v>
      </c>
      <c r="Z14" s="265">
        <v>0</v>
      </c>
      <c r="AA14" s="14"/>
      <c r="AB14" s="266">
        <v>1</v>
      </c>
      <c r="AC14" s="265">
        <v>0</v>
      </c>
      <c r="AD14" s="266">
        <v>1</v>
      </c>
      <c r="AE14" s="265">
        <v>0</v>
      </c>
      <c r="AF14" s="33"/>
      <c r="AG14" s="266">
        <v>5</v>
      </c>
      <c r="AH14" s="265">
        <v>1</v>
      </c>
      <c r="AI14" s="266">
        <v>4</v>
      </c>
      <c r="AJ14" s="265">
        <v>0</v>
      </c>
      <c r="AK14" s="14"/>
      <c r="AL14" s="265">
        <v>0</v>
      </c>
      <c r="AM14" s="265">
        <v>0</v>
      </c>
      <c r="AN14" s="265">
        <v>0</v>
      </c>
      <c r="AO14" s="265">
        <v>0</v>
      </c>
      <c r="AP14" s="257"/>
      <c r="AQ14" s="265">
        <v>0</v>
      </c>
      <c r="AR14" s="265">
        <v>0</v>
      </c>
      <c r="AS14" s="265">
        <v>0</v>
      </c>
      <c r="AT14" s="265">
        <v>0</v>
      </c>
      <c r="AU14" s="257"/>
      <c r="AV14" s="265">
        <v>0</v>
      </c>
      <c r="AW14" s="265">
        <v>0</v>
      </c>
      <c r="AX14" s="265">
        <v>0</v>
      </c>
      <c r="AY14" s="265">
        <v>0</v>
      </c>
      <c r="AZ14" s="101"/>
    </row>
    <row r="15" spans="1:56">
      <c r="A15" s="82"/>
      <c r="B15" s="130"/>
      <c r="C15" s="126"/>
      <c r="D15" s="126"/>
      <c r="E15" s="126"/>
      <c r="F15" s="126"/>
      <c r="G15" s="124"/>
      <c r="H15" s="127"/>
      <c r="I15" s="127"/>
      <c r="J15" s="127"/>
      <c r="K15" s="127"/>
      <c r="L15" s="124"/>
      <c r="M15" s="128"/>
      <c r="N15" s="128"/>
      <c r="O15" s="128"/>
      <c r="P15" s="128"/>
      <c r="Q15" s="124"/>
      <c r="R15" s="126"/>
      <c r="S15" s="126"/>
      <c r="T15" s="126"/>
      <c r="U15" s="126"/>
      <c r="V15" s="124"/>
      <c r="W15" s="127"/>
      <c r="X15" s="127"/>
      <c r="Y15" s="127"/>
      <c r="Z15" s="127"/>
      <c r="AA15" s="124"/>
      <c r="AB15" s="128"/>
      <c r="AC15" s="128"/>
      <c r="AD15" s="128"/>
      <c r="AE15" s="128"/>
      <c r="AF15" s="124"/>
      <c r="AG15" s="128"/>
      <c r="AH15" s="128"/>
      <c r="AI15" s="128"/>
      <c r="AJ15" s="128"/>
      <c r="AK15" s="131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</row>
    <row r="16" spans="1:56" ht="5.25" customHeight="1">
      <c r="A16" s="82"/>
      <c r="B16" s="130"/>
      <c r="C16" s="126"/>
      <c r="D16" s="126"/>
      <c r="E16" s="126"/>
      <c r="F16" s="126"/>
      <c r="G16" s="124"/>
      <c r="H16" s="127"/>
      <c r="I16" s="127"/>
      <c r="J16" s="127"/>
      <c r="K16" s="127"/>
      <c r="L16" s="124"/>
      <c r="M16" s="128"/>
      <c r="N16" s="128"/>
      <c r="O16" s="128"/>
      <c r="P16" s="128"/>
      <c r="Q16" s="124"/>
      <c r="R16" s="126"/>
      <c r="S16" s="126"/>
      <c r="T16" s="126"/>
      <c r="U16" s="126"/>
      <c r="V16" s="124"/>
      <c r="W16" s="127"/>
      <c r="X16" s="127"/>
      <c r="Y16" s="127"/>
      <c r="Z16" s="127"/>
      <c r="AA16" s="124"/>
      <c r="AB16" s="128"/>
      <c r="AC16" s="128"/>
      <c r="AD16" s="128"/>
      <c r="AE16" s="128"/>
      <c r="AF16" s="124"/>
      <c r="AG16" s="128"/>
      <c r="AH16" s="128"/>
      <c r="AI16" s="128"/>
      <c r="AJ16" s="128"/>
      <c r="AK16" s="131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</row>
    <row r="17" spans="1:56">
      <c r="A17" s="82"/>
      <c r="B17" s="191" t="s">
        <v>377</v>
      </c>
      <c r="C17" s="126"/>
      <c r="D17" s="126"/>
      <c r="E17" s="126"/>
      <c r="F17" s="126"/>
      <c r="G17" s="124"/>
      <c r="H17" s="127"/>
      <c r="I17" s="127"/>
      <c r="J17" s="127"/>
      <c r="K17" s="127"/>
      <c r="L17" s="124"/>
      <c r="M17" s="128"/>
      <c r="N17" s="128"/>
      <c r="O17" s="128"/>
      <c r="P17" s="128"/>
      <c r="Q17" s="124"/>
      <c r="R17" s="126"/>
      <c r="S17" s="126"/>
      <c r="T17" s="126"/>
      <c r="U17" s="126"/>
      <c r="V17" s="124"/>
      <c r="W17" s="127"/>
      <c r="X17" s="127"/>
      <c r="Y17" s="127"/>
      <c r="Z17" s="127"/>
      <c r="AA17" s="124"/>
      <c r="AB17" s="128"/>
      <c r="AC17" s="128"/>
      <c r="AD17" s="128"/>
      <c r="AE17" s="128"/>
      <c r="AF17" s="124"/>
      <c r="AG17" s="128"/>
      <c r="AH17" s="128"/>
      <c r="AI17" s="128"/>
      <c r="AJ17" s="128"/>
      <c r="AK17" s="131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</row>
    <row r="18" spans="1:56" ht="191.25">
      <c r="A18" s="82"/>
      <c r="B18" s="192" t="s">
        <v>392</v>
      </c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24"/>
      <c r="R18" s="126"/>
      <c r="S18" s="126"/>
      <c r="T18" s="126"/>
      <c r="U18" s="126"/>
      <c r="V18" s="124"/>
      <c r="W18" s="127"/>
      <c r="X18" s="127"/>
      <c r="Y18" s="127"/>
      <c r="Z18" s="127"/>
      <c r="AA18" s="124"/>
      <c r="AB18" s="128"/>
      <c r="AC18" s="128"/>
      <c r="AD18" s="128"/>
      <c r="AE18" s="128"/>
      <c r="AF18" s="124"/>
      <c r="AG18" s="128"/>
      <c r="AH18" s="128"/>
      <c r="AI18" s="128"/>
      <c r="AJ18" s="128"/>
      <c r="AK18" s="131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</row>
    <row r="19" spans="1:56" ht="153">
      <c r="A19" s="82"/>
      <c r="B19" s="193" t="s">
        <v>402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1:56">
      <c r="A20" s="82"/>
      <c r="B20" s="348"/>
      <c r="C20" s="348"/>
      <c r="D20" s="348"/>
      <c r="E20" s="348"/>
      <c r="F20" s="348"/>
      <c r="G20" s="348"/>
      <c r="H20" s="348"/>
      <c r="I20" s="348"/>
      <c r="J20" s="348"/>
      <c r="K20" s="348"/>
      <c r="L20" s="348"/>
      <c r="M20" s="348"/>
      <c r="N20" s="348"/>
      <c r="O20" s="348"/>
      <c r="P20" s="348"/>
      <c r="Q20" s="348"/>
      <c r="R20" s="348"/>
      <c r="S20" s="348"/>
      <c r="T20" s="348"/>
      <c r="U20" s="348"/>
      <c r="V20" s="348"/>
      <c r="W20" s="348"/>
      <c r="X20" s="348"/>
      <c r="Y20" s="348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</row>
    <row r="21" spans="1:56" hidden="1">
      <c r="A21" s="82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</row>
  </sheetData>
  <mergeCells count="15">
    <mergeCell ref="B20:Y20"/>
    <mergeCell ref="AQ5:AT5"/>
    <mergeCell ref="AV5:AY5"/>
    <mergeCell ref="B5:B6"/>
    <mergeCell ref="C5:F5"/>
    <mergeCell ref="H5:K5"/>
    <mergeCell ref="M5:P5"/>
    <mergeCell ref="C3:AO3"/>
    <mergeCell ref="C4:AO4"/>
    <mergeCell ref="BA4:BA6"/>
    <mergeCell ref="AL5:AO5"/>
    <mergeCell ref="AB5:AE5"/>
    <mergeCell ref="AG5:AJ5"/>
    <mergeCell ref="R5:U5"/>
    <mergeCell ref="W5:Z5"/>
  </mergeCells>
  <conditionalFormatting sqref="AE8 AO8:AP8 AO14:AP14 AT8:AU8 AT14:AU14 AY8:AZ8 AY14:AZ14">
    <cfRule type="cellIs" dxfId="86" priority="210" operator="equal">
      <formula>0</formula>
    </cfRule>
  </conditionalFormatting>
  <conditionalFormatting sqref="AE8">
    <cfRule type="cellIs" dxfId="85" priority="209" operator="equal">
      <formula>0</formula>
    </cfRule>
  </conditionalFormatting>
  <conditionalFormatting sqref="AE8">
    <cfRule type="cellIs" dxfId="84" priority="208" operator="equal">
      <formula>0</formula>
    </cfRule>
  </conditionalFormatting>
  <conditionalFormatting sqref="AE14">
    <cfRule type="cellIs" dxfId="83" priority="207" operator="equal">
      <formula>0</formula>
    </cfRule>
  </conditionalFormatting>
  <conditionalFormatting sqref="AE14">
    <cfRule type="cellIs" dxfId="82" priority="206" operator="equal">
      <formula>0</formula>
    </cfRule>
  </conditionalFormatting>
  <conditionalFormatting sqref="AE14">
    <cfRule type="cellIs" dxfId="81" priority="205" operator="equal">
      <formula>0</formula>
    </cfRule>
  </conditionalFormatting>
  <conditionalFormatting sqref="AC14">
    <cfRule type="cellIs" dxfId="80" priority="204" operator="equal">
      <formula>0</formula>
    </cfRule>
  </conditionalFormatting>
  <conditionalFormatting sqref="AC14">
    <cfRule type="cellIs" dxfId="79" priority="203" operator="equal">
      <formula>0</formula>
    </cfRule>
  </conditionalFormatting>
  <conditionalFormatting sqref="AC14">
    <cfRule type="cellIs" dxfId="78" priority="202" operator="equal">
      <formula>0</formula>
    </cfRule>
  </conditionalFormatting>
  <conditionalFormatting sqref="Z9">
    <cfRule type="cellIs" dxfId="77" priority="201" operator="equal">
      <formula>0</formula>
    </cfRule>
  </conditionalFormatting>
  <conditionalFormatting sqref="Z9">
    <cfRule type="cellIs" dxfId="76" priority="200" operator="equal">
      <formula>0</formula>
    </cfRule>
  </conditionalFormatting>
  <conditionalFormatting sqref="Z9">
    <cfRule type="cellIs" dxfId="75" priority="199" operator="equal">
      <formula>0</formula>
    </cfRule>
  </conditionalFormatting>
  <conditionalFormatting sqref="Z13">
    <cfRule type="cellIs" dxfId="74" priority="198" operator="equal">
      <formula>0</formula>
    </cfRule>
  </conditionalFormatting>
  <conditionalFormatting sqref="Z13">
    <cfRule type="cellIs" dxfId="73" priority="197" operator="equal">
      <formula>0</formula>
    </cfRule>
  </conditionalFormatting>
  <conditionalFormatting sqref="Z13">
    <cfRule type="cellIs" dxfId="72" priority="196" operator="equal">
      <formula>0</formula>
    </cfRule>
  </conditionalFormatting>
  <conditionalFormatting sqref="AM14">
    <cfRule type="cellIs" dxfId="71" priority="168" operator="equal">
      <formula>0</formula>
    </cfRule>
  </conditionalFormatting>
  <conditionalFormatting sqref="AM14">
    <cfRule type="cellIs" dxfId="70" priority="167" operator="equal">
      <formula>0</formula>
    </cfRule>
  </conditionalFormatting>
  <conditionalFormatting sqref="AM14">
    <cfRule type="cellIs" dxfId="69" priority="166" operator="equal">
      <formula>0</formula>
    </cfRule>
  </conditionalFormatting>
  <conditionalFormatting sqref="W14:Z14">
    <cfRule type="cellIs" dxfId="68" priority="192" operator="equal">
      <formula>0</formula>
    </cfRule>
  </conditionalFormatting>
  <conditionalFormatting sqref="W14:Z14">
    <cfRule type="cellIs" dxfId="67" priority="191" operator="equal">
      <formula>0</formula>
    </cfRule>
  </conditionalFormatting>
  <conditionalFormatting sqref="W14:Z14">
    <cfRule type="cellIs" dxfId="66" priority="190" operator="equal">
      <formula>0</formula>
    </cfRule>
  </conditionalFormatting>
  <conditionalFormatting sqref="R14:U14">
    <cfRule type="cellIs" dxfId="65" priority="189" operator="equal">
      <formula>0</formula>
    </cfRule>
  </conditionalFormatting>
  <conditionalFormatting sqref="R14:U14">
    <cfRule type="cellIs" dxfId="64" priority="188" operator="equal">
      <formula>0</formula>
    </cfRule>
  </conditionalFormatting>
  <conditionalFormatting sqref="R14:U14">
    <cfRule type="cellIs" dxfId="63" priority="187" operator="equal">
      <formula>0</formula>
    </cfRule>
  </conditionalFormatting>
  <conditionalFormatting sqref="M14:P14">
    <cfRule type="cellIs" dxfId="62" priority="186" operator="equal">
      <formula>0</formula>
    </cfRule>
  </conditionalFormatting>
  <conditionalFormatting sqref="M14:P14">
    <cfRule type="cellIs" dxfId="61" priority="185" operator="equal">
      <formula>0</formula>
    </cfRule>
  </conditionalFormatting>
  <conditionalFormatting sqref="M14:P14">
    <cfRule type="cellIs" dxfId="60" priority="184" operator="equal">
      <formula>0</formula>
    </cfRule>
  </conditionalFormatting>
  <conditionalFormatting sqref="AJ8">
    <cfRule type="cellIs" dxfId="59" priority="183" operator="equal">
      <formula>0</formula>
    </cfRule>
  </conditionalFormatting>
  <conditionalFormatting sqref="AJ8">
    <cfRule type="cellIs" dxfId="58" priority="182" operator="equal">
      <formula>0</formula>
    </cfRule>
  </conditionalFormatting>
  <conditionalFormatting sqref="AJ8">
    <cfRule type="cellIs" dxfId="57" priority="181" operator="equal">
      <formula>0</formula>
    </cfRule>
  </conditionalFormatting>
  <conditionalFormatting sqref="AJ14">
    <cfRule type="cellIs" dxfId="56" priority="180" operator="equal">
      <formula>0</formula>
    </cfRule>
  </conditionalFormatting>
  <conditionalFormatting sqref="AJ14">
    <cfRule type="cellIs" dxfId="55" priority="179" operator="equal">
      <formula>0</formula>
    </cfRule>
  </conditionalFormatting>
  <conditionalFormatting sqref="AJ14">
    <cfRule type="cellIs" dxfId="54" priority="178" operator="equal">
      <formula>0</formula>
    </cfRule>
  </conditionalFormatting>
  <conditionalFormatting sqref="AH14">
    <cfRule type="cellIs" dxfId="53" priority="177" operator="equal">
      <formula>0</formula>
    </cfRule>
  </conditionalFormatting>
  <conditionalFormatting sqref="AH14">
    <cfRule type="cellIs" dxfId="52" priority="176" operator="equal">
      <formula>0</formula>
    </cfRule>
  </conditionalFormatting>
  <conditionalFormatting sqref="AH14">
    <cfRule type="cellIs" dxfId="51" priority="175" operator="equal">
      <formula>0</formula>
    </cfRule>
  </conditionalFormatting>
  <conditionalFormatting sqref="H14:K14">
    <cfRule type="cellIs" dxfId="50" priority="165" operator="equal">
      <formula>0</formula>
    </cfRule>
  </conditionalFormatting>
  <conditionalFormatting sqref="H14:K14">
    <cfRule type="cellIs" dxfId="49" priority="164" operator="equal">
      <formula>0</formula>
    </cfRule>
  </conditionalFormatting>
  <conditionalFormatting sqref="H14:K14">
    <cfRule type="cellIs" dxfId="48" priority="163" operator="equal">
      <formula>0</formula>
    </cfRule>
  </conditionalFormatting>
  <conditionalFormatting sqref="D14:E14">
    <cfRule type="cellIs" dxfId="47" priority="162" operator="equal">
      <formula>0</formula>
    </cfRule>
  </conditionalFormatting>
  <conditionalFormatting sqref="D14:E14">
    <cfRule type="cellIs" dxfId="46" priority="161" operator="equal">
      <formula>0</formula>
    </cfRule>
  </conditionalFormatting>
  <conditionalFormatting sqref="D14:E14">
    <cfRule type="cellIs" dxfId="45" priority="160" operator="equal">
      <formula>0</formula>
    </cfRule>
  </conditionalFormatting>
  <conditionalFormatting sqref="AN14">
    <cfRule type="cellIs" dxfId="44" priority="48" operator="equal">
      <formula>0</formula>
    </cfRule>
  </conditionalFormatting>
  <conditionalFormatting sqref="AN14">
    <cfRule type="cellIs" dxfId="43" priority="47" operator="equal">
      <formula>0</formula>
    </cfRule>
  </conditionalFormatting>
  <conditionalFormatting sqref="AN14">
    <cfRule type="cellIs" dxfId="42" priority="46" operator="equal">
      <formula>0</formula>
    </cfRule>
  </conditionalFormatting>
  <conditionalFormatting sqref="AL14">
    <cfRule type="cellIs" dxfId="41" priority="45" operator="equal">
      <formula>0</formula>
    </cfRule>
  </conditionalFormatting>
  <conditionalFormatting sqref="AL14">
    <cfRule type="cellIs" dxfId="40" priority="44" operator="equal">
      <formula>0</formula>
    </cfRule>
  </conditionalFormatting>
  <conditionalFormatting sqref="AL14">
    <cfRule type="cellIs" dxfId="39" priority="43" operator="equal">
      <formula>0</formula>
    </cfRule>
  </conditionalFormatting>
  <conditionalFormatting sqref="AR14">
    <cfRule type="cellIs" dxfId="38" priority="18" operator="equal">
      <formula>0</formula>
    </cfRule>
  </conditionalFormatting>
  <conditionalFormatting sqref="AR14">
    <cfRule type="cellIs" dxfId="37" priority="17" operator="equal">
      <formula>0</formula>
    </cfRule>
  </conditionalFormatting>
  <conditionalFormatting sqref="AR14">
    <cfRule type="cellIs" dxfId="36" priority="16" operator="equal">
      <formula>0</formula>
    </cfRule>
  </conditionalFormatting>
  <conditionalFormatting sqref="AS14">
    <cfRule type="cellIs" dxfId="35" priority="15" operator="equal">
      <formula>0</formula>
    </cfRule>
  </conditionalFormatting>
  <conditionalFormatting sqref="AS14">
    <cfRule type="cellIs" dxfId="34" priority="14" operator="equal">
      <formula>0</formula>
    </cfRule>
  </conditionalFormatting>
  <conditionalFormatting sqref="AS14">
    <cfRule type="cellIs" dxfId="33" priority="13" operator="equal">
      <formula>0</formula>
    </cfRule>
  </conditionalFormatting>
  <conditionalFormatting sqref="AQ14">
    <cfRule type="cellIs" dxfId="32" priority="12" operator="equal">
      <formula>0</formula>
    </cfRule>
  </conditionalFormatting>
  <conditionalFormatting sqref="AQ14">
    <cfRule type="cellIs" dxfId="31" priority="11" operator="equal">
      <formula>0</formula>
    </cfRule>
  </conditionalFormatting>
  <conditionalFormatting sqref="AQ14">
    <cfRule type="cellIs" dxfId="30" priority="10" operator="equal">
      <formula>0</formula>
    </cfRule>
  </conditionalFormatting>
  <conditionalFormatting sqref="AW14">
    <cfRule type="cellIs" dxfId="29" priority="9" operator="equal">
      <formula>0</formula>
    </cfRule>
  </conditionalFormatting>
  <conditionalFormatting sqref="AW14">
    <cfRule type="cellIs" dxfId="28" priority="8" operator="equal">
      <formula>0</formula>
    </cfRule>
  </conditionalFormatting>
  <conditionalFormatting sqref="AW14">
    <cfRule type="cellIs" dxfId="27" priority="7" operator="equal">
      <formula>0</formula>
    </cfRule>
  </conditionalFormatting>
  <conditionalFormatting sqref="AX14">
    <cfRule type="cellIs" dxfId="26" priority="6" operator="equal">
      <formula>0</formula>
    </cfRule>
  </conditionalFormatting>
  <conditionalFormatting sqref="AX14">
    <cfRule type="cellIs" dxfId="25" priority="5" operator="equal">
      <formula>0</formula>
    </cfRule>
  </conditionalFormatting>
  <conditionalFormatting sqref="AX14">
    <cfRule type="cellIs" dxfId="24" priority="4" operator="equal">
      <formula>0</formula>
    </cfRule>
  </conditionalFormatting>
  <conditionalFormatting sqref="AV14">
    <cfRule type="cellIs" dxfId="23" priority="3" operator="equal">
      <formula>0</formula>
    </cfRule>
  </conditionalFormatting>
  <conditionalFormatting sqref="AV14">
    <cfRule type="cellIs" dxfId="22" priority="2" operator="equal">
      <formula>0</formula>
    </cfRule>
  </conditionalFormatting>
  <conditionalFormatting sqref="AV14">
    <cfRule type="cellIs" dxfId="21" priority="1" operator="equal">
      <formula>0</formula>
    </cfRule>
  </conditionalFormatting>
  <hyperlinks>
    <hyperlink ref="BA4:BA6" location="Índice!C7" display="Regresar" xr:uid="{3DD48B14-A539-435B-81D1-7EF3404B4CC9}"/>
  </hyperlinks>
  <pageMargins left="0.7" right="0.7" top="0.75" bottom="0.75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IV.1. Totales naturalización</vt:lpstr>
      <vt:lpstr>IV.2. Por región nacimiento</vt:lpstr>
      <vt:lpstr>IV.3. País nacimiento</vt:lpstr>
      <vt:lpstr>IV.4. Principales países nac</vt:lpstr>
      <vt:lpstr>IV.5. Estados residencia</vt:lpstr>
      <vt:lpstr>IV.6. Principales estados res</vt:lpstr>
      <vt:lpstr>IV.7. Área geográfica </vt:lpstr>
      <vt:lpstr>IV.8. Grupo edad y sexo</vt:lpstr>
      <vt:lpstr>IV.8.1. Estado civil y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</dc:creator>
  <cp:lastModifiedBy>Administrador</cp:lastModifiedBy>
  <dcterms:created xsi:type="dcterms:W3CDTF">2016-06-28T16:40:08Z</dcterms:created>
  <dcterms:modified xsi:type="dcterms:W3CDTF">2023-05-03T16:40:55Z</dcterms:modified>
</cp:coreProperties>
</file>